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Jun 2008" sheetId="1" r:id="rId1"/>
  </sheets>
  <definedNames>
    <definedName name="_xlnm.Print_Area" localSheetId="0">'Report Jun 2008'!$A$1:$H$555</definedName>
  </definedNames>
  <calcPr fullCalcOnLoad="1"/>
</workbook>
</file>

<file path=xl/sharedStrings.xml><?xml version="1.0" encoding="utf-8"?>
<sst xmlns="http://schemas.openxmlformats.org/spreadsheetml/2006/main" count="448" uniqueCount="336">
  <si>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</si>
  <si>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</si>
  <si>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</si>
  <si>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</si>
  <si>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</si>
  <si>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</si>
  <si>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</si>
  <si>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</si>
  <si>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</si>
  <si>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</si>
  <si>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</si>
  <si>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</si>
  <si>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</si>
  <si>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</si>
  <si>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</si>
  <si>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</si>
  <si>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</si>
  <si>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</si>
  <si>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</si>
  <si>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</si>
  <si>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</si>
  <si>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</si>
  <si>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</si>
  <si>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</si>
  <si>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</si>
  <si>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</si>
  <si>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</si>
  <si>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</si>
  <si>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</si>
  <si>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</si>
  <si>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</si>
  <si>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</si>
  <si>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</si>
  <si>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</si>
  <si>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</si>
  <si>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</si>
  <si>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</si>
  <si>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</si>
  <si>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</si>
  <si>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</si>
  <si>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</si>
  <si>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</si>
  <si>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</si>
  <si>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</si>
  <si>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</si>
  <si>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</si>
  <si>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</si>
  <si>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</si>
  <si>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>31/12/2007</t>
  </si>
  <si>
    <t xml:space="preserve">   Diluted earnings per ordinary share (sen)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</si>
  <si>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</si>
  <si>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</si>
  <si>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inventories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</si>
  <si>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</si>
  <si>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</si>
  <si>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</si>
  <si>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</si>
  <si>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</si>
  <si>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</si>
  <si>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</si>
  <si>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At 1 January 2007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</si>
  <si>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</si>
  <si>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</si>
  <si>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</si>
  <si>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</si>
  <si>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</si>
  <si>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</si>
  <si>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</si>
  <si>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</si>
  <si>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</si>
  <si>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</si>
  <si>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</si>
  <si>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</si>
  <si>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</si>
  <si>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</si>
  <si>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</si>
  <si>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</si>
  <si>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</si>
  <si>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</si>
  <si>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</si>
  <si>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</si>
  <si>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</si>
  <si>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</si>
  <si>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</si>
  <si>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</si>
  <si>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</si>
  <si>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</si>
  <si>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</si>
  <si>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</si>
  <si>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</si>
  <si>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</si>
  <si>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</si>
  <si>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</si>
  <si>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</si>
  <si>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</si>
  <si>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</si>
  <si>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</si>
  <si>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</si>
  <si>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</si>
  <si>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</si>
  <si>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</si>
  <si>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</si>
  <si>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</si>
  <si>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</si>
  <si>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</si>
  <si>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</si>
  <si>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</si>
  <si>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</si>
  <si>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</si>
  <si>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</si>
  <si>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</si>
  <si>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</si>
  <si>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</si>
  <si>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</si>
  <si>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</si>
  <si>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</si>
  <si>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</si>
  <si>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</si>
  <si>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</si>
  <si>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</si>
  <si>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</si>
  <si>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</si>
  <si>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</si>
  <si>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</si>
  <si>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</si>
  <si>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</si>
  <si>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</si>
  <si>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</si>
  <si>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</si>
  <si>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</si>
  <si>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</si>
  <si>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</si>
  <si>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</si>
  <si>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</si>
  <si>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</si>
  <si>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</si>
  <si>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</si>
  <si>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</si>
  <si>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</si>
  <si>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</si>
  <si>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</si>
  <si>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</si>
  <si>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</si>
  <si>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</si>
  <si>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</si>
  <si>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</si>
  <si>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</si>
  <si>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</si>
  <si>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</si>
  <si>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</si>
  <si>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</si>
  <si>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</si>
  <si>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</si>
  <si>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</si>
  <si>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</si>
  <si>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</si>
  <si>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</si>
  <si>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</si>
  <si>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</si>
  <si>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</si>
  <si>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</si>
  <si>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</si>
  <si>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</si>
  <si>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</si>
  <si>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</si>
  <si>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</si>
  <si>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No dividend has been paid during the current quarter.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</si>
  <si>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</si>
  <si>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</si>
  <si>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</si>
  <si>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</si>
  <si>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</si>
  <si>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</si>
  <si>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</si>
  <si>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</si>
  <si>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</si>
  <si>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</si>
  <si>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</si>
  <si>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</si>
  <si>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</si>
  <si>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</si>
  <si>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</si>
  <si>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</si>
  <si>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</si>
  <si>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</si>
  <si>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</si>
  <si>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</si>
  <si>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</si>
  <si>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</si>
  <si>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</si>
  <si>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</si>
  <si>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</si>
  <si>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>Effect of shares issued during the year</t>
  </si>
  <si>
    <t>Issued ordinary shares at the beginning of the period</t>
  </si>
  <si>
    <t>('000)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</si>
  <si>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</si>
  <si>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</si>
  <si>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</si>
  <si>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</si>
  <si>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</si>
  <si>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</si>
  <si>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</si>
  <si>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</si>
  <si>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</si>
  <si>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</si>
  <si>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</si>
  <si>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</si>
  <si>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</si>
  <si>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</si>
  <si>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31/03/2008</t>
  </si>
  <si>
    <t>At 1 January 2008</t>
  </si>
  <si>
    <t>The auditors' report on the financial satements for the year ended 31 December 2007 was qualified.</t>
  </si>
  <si>
    <t xml:space="preserve">               302</t>
  </si>
  <si>
    <t>December 2007.</t>
  </si>
  <si>
    <t xml:space="preserve">                    -</t>
  </si>
  <si>
    <t>The condensed consolidated balance sheet should be read in conjuction with the audited financial statements for the year ended 31 December 2007</t>
  </si>
  <si>
    <t>2007 and the accompanying explanatory notes attached to the interim financial statements.</t>
  </si>
  <si>
    <t>December 2007 and the accompanying explanatory notes attached to the interim financial statements.</t>
  </si>
  <si>
    <t>The interim financial report should  be read  in conjunction with the audited  financial statements of the Group for the year ended 31 December 2007.</t>
  </si>
  <si>
    <t>for the financial period beginning 1 January 2008 :</t>
  </si>
  <si>
    <t xml:space="preserve">   Amendment to FRS 121</t>
  </si>
  <si>
    <t xml:space="preserve">   FRS 107     </t>
  </si>
  <si>
    <t xml:space="preserve">   FRS 112     </t>
  </si>
  <si>
    <t xml:space="preserve">   FRS 118     </t>
  </si>
  <si>
    <t xml:space="preserve">   FRS 134     </t>
  </si>
  <si>
    <t xml:space="preserve">   FRS 137     </t>
  </si>
  <si>
    <t xml:space="preserve">   Cash Flow Statements</t>
  </si>
  <si>
    <t xml:space="preserve">   Income Taxes</t>
  </si>
  <si>
    <t xml:space="preserve">   Revenue</t>
  </si>
  <si>
    <t xml:space="preserve">   Interim Financing Reporting</t>
  </si>
  <si>
    <t xml:space="preserve">   Provisions, Contingent Liabilities and Contingent Assets</t>
  </si>
  <si>
    <t xml:space="preserve">   The Effects of Changes in Foreign Exchange Rates - Net Investment in a Foreign Operation</t>
  </si>
  <si>
    <t>The adoption of the new / revised FRSs does not give rise to any significant financial impact to the interim report of the Group.</t>
  </si>
  <si>
    <t>The  calculation of  basic earnings per share of  the Group for  the quarter is  based on  the net  profit  attributable  to ordinary shareholders of</t>
  </si>
  <si>
    <t>( 2007 : 56,051,617 )</t>
  </si>
  <si>
    <t xml:space="preserve">                  (38)</t>
  </si>
  <si>
    <t xml:space="preserve">   Depreciation and amortisation</t>
  </si>
  <si>
    <t>Cash and cash equivalents at end of period</t>
  </si>
  <si>
    <t xml:space="preserve">                              Period ended</t>
  </si>
  <si>
    <t>Profits before tax from continuing operations</t>
  </si>
  <si>
    <t>Assets</t>
  </si>
  <si>
    <t xml:space="preserve">   (Increase) / Decrease in receivables, deposits and prepayments</t>
  </si>
  <si>
    <t xml:space="preserve">   Drecrease in payables and accruals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</si>
  <si>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</si>
  <si>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</si>
  <si>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</si>
  <si>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>Net increase / (decrease)  in cash and cash equivalents</t>
  </si>
  <si>
    <t>understanding of  the changes in the financial position and performance of the Group since the financial year ended 31 December 2007.</t>
  </si>
  <si>
    <t>adopted  for  the annual  audited  financial  statement  for  the year ended  31 December 2007 except  for the following new / revised FRS  effective</t>
  </si>
  <si>
    <t xml:space="preserve">     Asia (Excludes Malaysia)</t>
  </si>
  <si>
    <t>the current quarter and the financial period-to-date.</t>
  </si>
  <si>
    <t>Group.</t>
  </si>
  <si>
    <t>There were no financial instruments with off-balance sheet risk as at the date of  this annoucement applicable to the Group.</t>
  </si>
  <si>
    <t xml:space="preserve">              1,272</t>
  </si>
  <si>
    <t xml:space="preserve">FRS 139 Financial Instruments : Recognition and Measurement which the effective date has yet  to be announced has not  been adopted by the  </t>
  </si>
  <si>
    <t>or event of a material and unusual nature.</t>
  </si>
  <si>
    <t>In  the opinion of  the Directors,  the  results of  the current  quarter under review  have not  been substantially affected  by  any  item, transaction</t>
  </si>
  <si>
    <t xml:space="preserve"> as at 30th June, 2008</t>
  </si>
  <si>
    <t>30/06/2008</t>
  </si>
  <si>
    <t>30/06/2007</t>
  </si>
  <si>
    <t xml:space="preserve"> for the period ended 30th June, 2008</t>
  </si>
  <si>
    <t>At 30 June 2007</t>
  </si>
  <si>
    <t xml:space="preserve">     6 months ended 30/06/2007</t>
  </si>
  <si>
    <t xml:space="preserve">            31,432</t>
  </si>
  <si>
    <t xml:space="preserve">           114,553</t>
  </si>
  <si>
    <t xml:space="preserve">             1,384</t>
  </si>
  <si>
    <t xml:space="preserve">            22,616</t>
  </si>
  <si>
    <t xml:space="preserve">            14,693</t>
  </si>
  <si>
    <t xml:space="preserve">              5,447</t>
  </si>
  <si>
    <t xml:space="preserve">             60,215</t>
  </si>
  <si>
    <t xml:space="preserve">            74,188</t>
  </si>
  <si>
    <t xml:space="preserve">           174,768</t>
  </si>
  <si>
    <t xml:space="preserve">             1,686</t>
  </si>
  <si>
    <t>6 months ended</t>
  </si>
  <si>
    <t xml:space="preserve">               1,217</t>
  </si>
  <si>
    <t xml:space="preserve">               2,778</t>
  </si>
  <si>
    <t xml:space="preserve">                747</t>
  </si>
  <si>
    <t xml:space="preserve">                799</t>
  </si>
  <si>
    <t xml:space="preserve">                141</t>
  </si>
  <si>
    <t xml:space="preserve">                248</t>
  </si>
  <si>
    <t xml:space="preserve">             1,047</t>
  </si>
  <si>
    <t xml:space="preserve">                 888</t>
  </si>
  <si>
    <t xml:space="preserve">             19,417</t>
  </si>
  <si>
    <t xml:space="preserve">               4,406</t>
  </si>
  <si>
    <t xml:space="preserve">                  205</t>
  </si>
  <si>
    <t xml:space="preserve">                   25</t>
  </si>
  <si>
    <t xml:space="preserve">                  351</t>
  </si>
  <si>
    <t xml:space="preserve">              24,404</t>
  </si>
  <si>
    <t xml:space="preserve">                 714</t>
  </si>
  <si>
    <t xml:space="preserve">                 687</t>
  </si>
  <si>
    <t xml:space="preserve">               1,401</t>
  </si>
  <si>
    <t>At 30 June 2008</t>
  </si>
  <si>
    <t xml:space="preserve">     6 months ended 30/06/2008</t>
  </si>
  <si>
    <t xml:space="preserve">            32,862</t>
  </si>
  <si>
    <t xml:space="preserve">            27,105</t>
  </si>
  <si>
    <t xml:space="preserve">              6,737</t>
  </si>
  <si>
    <t xml:space="preserve">            11,280</t>
  </si>
  <si>
    <t xml:space="preserve">            77,984</t>
  </si>
  <si>
    <t xml:space="preserve">           178,962</t>
  </si>
  <si>
    <t xml:space="preserve">           117,708</t>
  </si>
  <si>
    <t xml:space="preserve">             61,254</t>
  </si>
  <si>
    <t xml:space="preserve">             1,274</t>
  </si>
  <si>
    <t xml:space="preserve">                  21</t>
  </si>
  <si>
    <t xml:space="preserve">             1,253</t>
  </si>
  <si>
    <t>( 2007 : RM86.3 million ) of which RM 31,312,901 ( 2007 : RM 24,913,099 ) was utilised as at balance sheet date.</t>
  </si>
  <si>
    <t xml:space="preserve">               1,249</t>
  </si>
  <si>
    <t xml:space="preserve">               2,521</t>
  </si>
  <si>
    <t>The Group recorded  a 2.4% increase in the turnover to RM 36.07 million for the second quarter ended 30 June 2008 from RM 35.24 million in the</t>
  </si>
  <si>
    <t xml:space="preserve">              1,249</t>
  </si>
  <si>
    <t xml:space="preserve">                  (76)</t>
  </si>
  <si>
    <t xml:space="preserve">                   96</t>
  </si>
  <si>
    <t xml:space="preserve">                  172</t>
  </si>
  <si>
    <t xml:space="preserve">                  108</t>
  </si>
  <si>
    <t xml:space="preserve">                   64</t>
  </si>
  <si>
    <t xml:space="preserve">                   29</t>
  </si>
  <si>
    <t xml:space="preserve">                   88</t>
  </si>
  <si>
    <t xml:space="preserve">                 117</t>
  </si>
  <si>
    <t xml:space="preserve">                   79</t>
  </si>
  <si>
    <t xml:space="preserve">                  821</t>
  </si>
  <si>
    <t xml:space="preserve">                   65</t>
  </si>
  <si>
    <t xml:space="preserve">                  357</t>
  </si>
  <si>
    <t xml:space="preserve">             20,727</t>
  </si>
  <si>
    <t xml:space="preserve">               2,506</t>
  </si>
  <si>
    <t xml:space="preserve">             24,476</t>
  </si>
  <si>
    <t xml:space="preserve">              7,194</t>
  </si>
  <si>
    <t xml:space="preserve">              1,052</t>
  </si>
  <si>
    <t xml:space="preserve">              8,246</t>
  </si>
  <si>
    <t>RM1,170,595 ( 2007 : RM 329,162 ) and the weighted  average  number of ordinary shares outstanding during the quarter of  56,051,617</t>
  </si>
  <si>
    <t>No dividends have been declared for the period ended 30 June 2008.</t>
  </si>
  <si>
    <t>Prepaid lease payment</t>
  </si>
  <si>
    <t xml:space="preserve">Receivables, deposits and prepayments </t>
  </si>
  <si>
    <t>current financial period.</t>
  </si>
  <si>
    <t>corresponding quarter last  year. The profit  before tax increased by RM 32,000  to RM1.25 million  mainly due to the higher revenue achieved  in</t>
  </si>
  <si>
    <t>For the current quarter under review,  the Group's profit  before tax decreased by RM23,000, from RM 1.27 million in the preceding quarter to</t>
  </si>
  <si>
    <t>quarter.</t>
  </si>
  <si>
    <t>RM1.25 million  recorded  in  the  current  quarter. This  decrease was mainly due to the drop in the turnover as compared with  the preceding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</si>
</sst>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76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O5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147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108</v>
      </c>
      <c r="B3" s="4"/>
      <c r="C3" s="4"/>
      <c r="D3" s="19"/>
      <c r="E3" s="20"/>
      <c r="F3" s="19" t="s">
        <v>199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2" t="s">
        <v>118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3" t="s">
        <v>257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6"/>
      <c r="F8" s="84" t="s">
        <v>117</v>
      </c>
      <c r="G8" s="84" t="s">
        <v>117</v>
      </c>
      <c r="H8" s="84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7" t="s">
        <v>258</v>
      </c>
      <c r="G9" s="97" t="s">
        <v>48</v>
      </c>
      <c r="H9" s="85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5"/>
      <c r="G10" s="85" t="s">
        <v>153</v>
      </c>
      <c r="H10" s="85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6" t="s">
        <v>79</v>
      </c>
      <c r="G11" s="86" t="s">
        <v>79</v>
      </c>
      <c r="H11" s="86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240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83</v>
      </c>
      <c r="C14" s="4" t="s">
        <v>109</v>
      </c>
      <c r="D14" s="57"/>
      <c r="E14" s="19"/>
      <c r="F14" s="15">
        <v>42818</v>
      </c>
      <c r="G14" s="15">
        <v>43547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84</v>
      </c>
      <c r="C15" s="4" t="s">
        <v>329</v>
      </c>
      <c r="D15" s="19"/>
      <c r="E15" s="19"/>
      <c r="F15" s="15">
        <v>8705</v>
      </c>
      <c r="G15" s="15">
        <v>8761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85</v>
      </c>
      <c r="C16" s="4" t="s">
        <v>110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200</v>
      </c>
      <c r="D18" s="12"/>
      <c r="E18" s="12"/>
      <c r="F18" s="95">
        <f>SUM(F14:F17)</f>
        <v>64147</v>
      </c>
      <c r="G18" s="95">
        <f>SUM(G14:G17)</f>
        <v>64932</v>
      </c>
      <c r="H18" s="95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86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330</v>
      </c>
      <c r="D20" s="57"/>
      <c r="E20" s="12"/>
      <c r="F20" s="15">
        <f>38659+13762</f>
        <v>52421</v>
      </c>
      <c r="G20" s="15">
        <v>54299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205</v>
      </c>
      <c r="D21" s="57"/>
      <c r="E21" s="12"/>
      <c r="F21" s="15">
        <v>49303</v>
      </c>
      <c r="G21" s="15">
        <v>50709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56</v>
      </c>
      <c r="D22" s="12"/>
      <c r="E22" s="12"/>
      <c r="F22" s="15">
        <v>875</v>
      </c>
      <c r="G22" s="15">
        <v>769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206</v>
      </c>
      <c r="D23" s="12"/>
      <c r="E23" s="12"/>
      <c r="F23" s="15">
        <v>12216</v>
      </c>
      <c r="G23" s="15">
        <v>10733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201</v>
      </c>
      <c r="D25" s="19"/>
      <c r="E25" s="19"/>
      <c r="F25" s="95">
        <f>SUM(F20:F23)</f>
        <v>114815</v>
      </c>
      <c r="G25" s="95">
        <f>SUM(G20:G23)</f>
        <v>116510</v>
      </c>
      <c r="H25" s="95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202</v>
      </c>
      <c r="D28" s="12"/>
      <c r="E28" s="12"/>
      <c r="F28" s="56">
        <f>+F18+F25</f>
        <v>178962</v>
      </c>
      <c r="G28" s="56">
        <f>+G18+G25</f>
        <v>181442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203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87</v>
      </c>
      <c r="C31" s="11" t="s">
        <v>167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88</v>
      </c>
      <c r="C32" s="11" t="s">
        <v>88</v>
      </c>
      <c r="D32" s="19"/>
      <c r="E32" s="19"/>
      <c r="F32" s="15">
        <f>+F138+E138</f>
        <v>69823</v>
      </c>
      <c r="G32" s="15">
        <v>67398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3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4">
        <f>SUM(F31:F32)</f>
        <v>125875</v>
      </c>
      <c r="G34" s="94">
        <f>SUM(G31:G32)</f>
        <v>123450</v>
      </c>
      <c r="H34" s="94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204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57</v>
      </c>
      <c r="D38" s="12"/>
      <c r="E38" s="12"/>
      <c r="F38" s="15">
        <v>5016</v>
      </c>
      <c r="G38" s="15">
        <v>5092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168</v>
      </c>
      <c r="D39" s="12"/>
      <c r="E39" s="12"/>
      <c r="F39" s="15">
        <v>8246</v>
      </c>
      <c r="G39" s="15">
        <v>9121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5">
        <f>SUM(F38:F39)</f>
        <v>13262</v>
      </c>
      <c r="G41" s="95">
        <f>SUM(G38:G39)</f>
        <v>14213</v>
      </c>
      <c r="H41" s="95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58</v>
      </c>
      <c r="D43" s="12"/>
      <c r="E43" s="12"/>
      <c r="F43" s="15">
        <f>11781+3331+129</f>
        <v>15241</v>
      </c>
      <c r="G43" s="15">
        <v>17708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168</v>
      </c>
      <c r="D44" s="12"/>
      <c r="E44" s="12"/>
      <c r="F44" s="15">
        <v>24476</v>
      </c>
      <c r="G44" s="15">
        <v>25641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59</v>
      </c>
      <c r="D45" s="12"/>
      <c r="E45" s="12"/>
      <c r="F45" s="15">
        <v>108</v>
      </c>
      <c r="G45" s="15">
        <v>430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5">
        <f>SUM(F43:F46)</f>
        <v>39825</v>
      </c>
      <c r="G47" s="95">
        <f>SUM(G43:G46)</f>
        <v>43779</v>
      </c>
      <c r="H47" s="95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207</v>
      </c>
      <c r="D49" s="19"/>
      <c r="E49" s="19"/>
      <c r="F49" s="18">
        <f>+F41+F47</f>
        <v>53087</v>
      </c>
      <c r="G49" s="18">
        <f>+G41+G47</f>
        <v>57992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208</v>
      </c>
      <c r="D52" s="12"/>
      <c r="E52" s="12"/>
      <c r="F52" s="56">
        <f>+F34+F49</f>
        <v>178962</v>
      </c>
      <c r="G52" s="56">
        <f>+G34+G49</f>
        <v>181442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2.2456825804610006</v>
      </c>
      <c r="G54" s="49">
        <f>+G34/G31</f>
        <v>2.202419182187968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215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147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108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2" t="s">
        <v>119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3" t="s">
        <v>260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1" t="s">
        <v>146</v>
      </c>
      <c r="E68" s="111"/>
      <c r="F68" s="87" t="s">
        <v>238</v>
      </c>
      <c r="G68" s="87"/>
      <c r="H68" s="87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7" t="s">
        <v>258</v>
      </c>
      <c r="E69" s="97" t="s">
        <v>259</v>
      </c>
      <c r="F69" s="97" t="s">
        <v>258</v>
      </c>
      <c r="G69" s="97" t="s">
        <v>259</v>
      </c>
      <c r="H69" s="97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5"/>
      <c r="E70" s="85"/>
      <c r="F70" s="85"/>
      <c r="G70" s="85"/>
      <c r="H70" s="85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6" t="s">
        <v>79</v>
      </c>
      <c r="E71" s="86" t="s">
        <v>79</v>
      </c>
      <c r="F71" s="86" t="s">
        <v>79</v>
      </c>
      <c r="G71" s="86" t="s">
        <v>79</v>
      </c>
      <c r="H71" s="86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80</v>
      </c>
      <c r="C73" s="42" t="s">
        <v>103</v>
      </c>
      <c r="D73" s="15">
        <v>36065</v>
      </c>
      <c r="E73" s="15">
        <v>35235</v>
      </c>
      <c r="F73" s="15">
        <v>77984</v>
      </c>
      <c r="G73" s="15">
        <v>74188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-29211</v>
      </c>
      <c r="E74" s="15">
        <v>-28325</v>
      </c>
      <c r="F74" s="15">
        <v>-62790</v>
      </c>
      <c r="G74" s="15">
        <v>-60415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4">
        <f>+D73+D74</f>
        <v>6854</v>
      </c>
      <c r="E76" s="94">
        <f>+E73+E74</f>
        <v>6910</v>
      </c>
      <c r="F76" s="94">
        <f>+F73+F74</f>
        <v>15194</v>
      </c>
      <c r="G76" s="94">
        <f>+G73+G74</f>
        <v>13773</v>
      </c>
      <c r="H76" s="94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81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-5047</v>
      </c>
      <c r="E80" s="15">
        <v>-5404</v>
      </c>
      <c r="F80" s="15">
        <v>-11643</v>
      </c>
      <c r="G80" s="15">
        <v>-10399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4">
        <f>+D76+D80</f>
        <v>1807</v>
      </c>
      <c r="E82" s="94">
        <f>+E76+E80</f>
        <v>1506</v>
      </c>
      <c r="F82" s="94">
        <f>+F76+F80</f>
        <v>3551</v>
      </c>
      <c r="G82" s="94">
        <f>+G76+G80</f>
        <v>3374</v>
      </c>
      <c r="H82" s="94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80</v>
      </c>
      <c r="C84" s="11" t="s">
        <v>104</v>
      </c>
      <c r="D84" s="15">
        <v>-558</v>
      </c>
      <c r="E84" s="15">
        <v>-289</v>
      </c>
      <c r="F84" s="15">
        <v>-1030</v>
      </c>
      <c r="G84" s="15">
        <v>-596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105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106</v>
      </c>
      <c r="D87" s="15">
        <f>SUM(D82:D85)</f>
        <v>1249</v>
      </c>
      <c r="E87" s="15">
        <f>SUM(E82:E85)</f>
        <v>1217</v>
      </c>
      <c r="F87" s="15">
        <f>SUM(F82:F85)</f>
        <v>2521</v>
      </c>
      <c r="G87" s="15">
        <f>SUM(G82:G85)</f>
        <v>2778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107</v>
      </c>
      <c r="D88" s="15">
        <v>-79</v>
      </c>
      <c r="E88" s="15">
        <v>-888</v>
      </c>
      <c r="F88" s="15">
        <v>-96</v>
      </c>
      <c r="G88" s="15">
        <v>-1047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1170</v>
      </c>
      <c r="E90" s="56">
        <f>SUM(E87:E88)</f>
        <v>329</v>
      </c>
      <c r="F90" s="56">
        <f>SUM(F87:F89)</f>
        <v>2425</v>
      </c>
      <c r="G90" s="56">
        <f>SUM(G87:G88)</f>
        <v>1731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82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3"/>
      <c r="F93" s="15"/>
      <c r="G93" s="93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1170</v>
      </c>
      <c r="E94" s="15">
        <f>+E90</f>
        <v>329</v>
      </c>
      <c r="F94" s="15">
        <f>+F90</f>
        <v>2425</v>
      </c>
      <c r="G94" s="15">
        <f>+G90</f>
        <v>1731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1170</v>
      </c>
      <c r="E97" s="56">
        <f>SUM(E94:E95)</f>
        <v>329</v>
      </c>
      <c r="F97" s="56">
        <f>SUM(F94:F95)</f>
        <v>2425</v>
      </c>
      <c r="G97" s="56">
        <f>SUM(G94:G95)</f>
        <v>1731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3"/>
      <c r="F102" s="15"/>
      <c r="G102" s="103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2.0873474630700066</v>
      </c>
      <c r="E103" s="49">
        <v>0.59</v>
      </c>
      <c r="F103" s="49">
        <f>+F97/F31*100</f>
        <v>4.326339827303218</v>
      </c>
      <c r="G103" s="49">
        <v>3.09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1"/>
      <c r="E104" s="81"/>
      <c r="F104" s="81"/>
      <c r="G104" s="81"/>
      <c r="H104" s="81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49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1"/>
      <c r="E108" s="81"/>
      <c r="F108" s="81"/>
      <c r="G108" s="81"/>
      <c r="H108" s="81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216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147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108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2" t="s">
        <v>120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3" t="s">
        <v>260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4" t="s">
        <v>172</v>
      </c>
      <c r="E130" s="84" t="s">
        <v>111</v>
      </c>
      <c r="F130" s="84" t="s">
        <v>113</v>
      </c>
      <c r="G130" s="84" t="s">
        <v>115</v>
      </c>
      <c r="H130" s="84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5" t="s">
        <v>173</v>
      </c>
      <c r="E131" s="85" t="s">
        <v>112</v>
      </c>
      <c r="F131" s="85" t="s">
        <v>114</v>
      </c>
      <c r="G131" s="85"/>
      <c r="H131" s="85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6" t="s">
        <v>79</v>
      </c>
      <c r="E132" s="86" t="s">
        <v>79</v>
      </c>
      <c r="F132" s="86" t="s">
        <v>79</v>
      </c>
      <c r="G132" s="86" t="s">
        <v>79</v>
      </c>
      <c r="H132" s="86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210</v>
      </c>
      <c r="D134" s="15">
        <v>56052</v>
      </c>
      <c r="E134" s="15">
        <v>12158</v>
      </c>
      <c r="F134" s="15">
        <v>55240</v>
      </c>
      <c r="G134" s="15">
        <f>+D134+E134+F134</f>
        <v>123450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4"/>
      <c r="B136" s="4"/>
      <c r="C136" s="32" t="s">
        <v>11</v>
      </c>
      <c r="D136" s="15">
        <v>0</v>
      </c>
      <c r="E136" s="15">
        <v>0</v>
      </c>
      <c r="F136" s="15">
        <f>+F90</f>
        <v>2425</v>
      </c>
      <c r="G136" s="15">
        <f>+D136+E136+F136</f>
        <v>2425</v>
      </c>
      <c r="H136" s="15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/>
      <c r="D137" s="19"/>
      <c r="E137" s="19"/>
      <c r="F137" s="19"/>
      <c r="G137" s="19"/>
      <c r="H137" s="19"/>
      <c r="I137" s="36"/>
      <c r="J137" s="36"/>
      <c r="K137" s="36"/>
      <c r="L137" s="36"/>
      <c r="M137" s="36"/>
      <c r="N137" s="36"/>
      <c r="O137" s="36"/>
    </row>
    <row r="138" spans="1:15" ht="19.5" customHeight="1" thickBot="1">
      <c r="A138" s="52"/>
      <c r="B138" s="52"/>
      <c r="C138" s="55" t="s">
        <v>291</v>
      </c>
      <c r="D138" s="67">
        <f>SUM(D134:D136)</f>
        <v>56052</v>
      </c>
      <c r="E138" s="67">
        <f>SUM(E134:E136)</f>
        <v>12158</v>
      </c>
      <c r="F138" s="67">
        <f>SUM(F134:F136)</f>
        <v>57665</v>
      </c>
      <c r="G138" s="67">
        <f>SUM(G134:G136)</f>
        <v>125875</v>
      </c>
      <c r="H138" s="67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1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 t="s">
        <v>60</v>
      </c>
      <c r="D141" s="15">
        <v>56052</v>
      </c>
      <c r="E141" s="15">
        <v>13551</v>
      </c>
      <c r="F141" s="15">
        <v>53260</v>
      </c>
      <c r="G141" s="15">
        <f>+D141+E141+F141</f>
        <v>122863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11"/>
      <c r="B142" s="11"/>
      <c r="C142" s="66"/>
      <c r="D142" s="12"/>
      <c r="E142" s="12"/>
      <c r="F142" s="12"/>
      <c r="G142" s="12"/>
      <c r="H142" s="12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2" t="s">
        <v>11</v>
      </c>
      <c r="D143" s="15">
        <v>0</v>
      </c>
      <c r="E143" s="15">
        <v>0</v>
      </c>
      <c r="F143" s="15">
        <f>+G90</f>
        <v>1731</v>
      </c>
      <c r="G143" s="15">
        <f>+E143+F143</f>
        <v>1731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9.5" customHeight="1" thickBot="1">
      <c r="A145" s="52"/>
      <c r="B145" s="52"/>
      <c r="C145" s="55" t="s">
        <v>261</v>
      </c>
      <c r="D145" s="67">
        <f>SUM(D141:D144)</f>
        <v>56052</v>
      </c>
      <c r="E145" s="67">
        <f>SUM(E141:E144)</f>
        <v>13551</v>
      </c>
      <c r="F145" s="67">
        <f>SUM(F141:F144)</f>
        <v>54991</v>
      </c>
      <c r="G145" s="67">
        <f>SUM(G141:G144)</f>
        <v>124594</v>
      </c>
      <c r="H145" s="67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217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147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108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2" t="s">
        <v>121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3" t="s">
        <v>260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4" t="s">
        <v>117</v>
      </c>
      <c r="G191" s="84" t="s">
        <v>117</v>
      </c>
      <c r="H191" s="84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7" t="s">
        <v>258</v>
      </c>
      <c r="G192" s="97" t="s">
        <v>259</v>
      </c>
      <c r="H192" s="97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6" t="s">
        <v>79</v>
      </c>
      <c r="G193" s="86" t="s">
        <v>79</v>
      </c>
      <c r="H193" s="86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155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239</v>
      </c>
      <c r="D197" s="19"/>
      <c r="E197" s="19"/>
      <c r="F197" s="15">
        <f>+F87</f>
        <v>2521</v>
      </c>
      <c r="G197" s="15">
        <v>2778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236</v>
      </c>
      <c r="D201" s="19"/>
      <c r="E201" s="19"/>
      <c r="F201" s="15">
        <v>2033</v>
      </c>
      <c r="G201" s="15">
        <v>1512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156</v>
      </c>
      <c r="D202" s="19"/>
      <c r="E202" s="19"/>
      <c r="F202" s="15">
        <v>1030</v>
      </c>
      <c r="G202" s="15">
        <v>596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175</v>
      </c>
      <c r="D203" s="19"/>
      <c r="E203" s="19"/>
      <c r="F203" s="15">
        <v>-18</v>
      </c>
      <c r="G203" s="15">
        <v>-17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4" t="s">
        <v>25</v>
      </c>
      <c r="D206" s="19"/>
      <c r="E206" s="19"/>
      <c r="F206" s="15">
        <f>SUM(F197:F203)</f>
        <v>5566</v>
      </c>
      <c r="G206" s="15">
        <f>SUM(G197:G203)</f>
        <v>4869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2.75">
      <c r="A208" s="4"/>
      <c r="B208" s="4"/>
      <c r="C208" s="4" t="s">
        <v>52</v>
      </c>
      <c r="D208" s="19"/>
      <c r="E208" s="19"/>
      <c r="F208" s="15">
        <v>1406</v>
      </c>
      <c r="G208" s="15">
        <v>1005</v>
      </c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241</v>
      </c>
      <c r="D209" s="19"/>
      <c r="E209" s="19"/>
      <c r="F209" s="15">
        <v>1878</v>
      </c>
      <c r="G209" s="15">
        <v>4564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242</v>
      </c>
      <c r="D210" s="19"/>
      <c r="E210" s="19"/>
      <c r="F210" s="15">
        <v>-2467</v>
      </c>
      <c r="G210" s="15">
        <v>-5408</v>
      </c>
      <c r="H210" s="36"/>
      <c r="I210" s="36"/>
      <c r="J210" s="36"/>
      <c r="K210" s="36"/>
      <c r="L210" s="36"/>
      <c r="M210" s="36"/>
      <c r="N210" s="36"/>
      <c r="O210" s="36"/>
    </row>
    <row r="211" spans="1:15" ht="8.25" customHeight="1">
      <c r="A211" s="4"/>
      <c r="B211" s="4"/>
      <c r="C211" s="4"/>
      <c r="D211" s="19"/>
      <c r="E211" s="19"/>
      <c r="F211" s="18"/>
      <c r="G211" s="18"/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5"/>
      <c r="G212" s="15"/>
      <c r="H212" s="36"/>
      <c r="I212" s="36"/>
      <c r="J212" s="36"/>
      <c r="K212" s="36"/>
      <c r="L212" s="36"/>
      <c r="M212" s="36"/>
      <c r="N212" s="36"/>
      <c r="O212" s="36"/>
    </row>
    <row r="213" spans="1:15" ht="12.75">
      <c r="A213" s="4"/>
      <c r="B213" s="4"/>
      <c r="C213" s="4" t="s">
        <v>157</v>
      </c>
      <c r="D213" s="19"/>
      <c r="E213" s="19"/>
      <c r="F213" s="15">
        <f>SUM(F206:F210)</f>
        <v>6383</v>
      </c>
      <c r="G213" s="15">
        <f>SUM(G206:G210)</f>
        <v>5030</v>
      </c>
      <c r="H213" s="36"/>
      <c r="I213" s="36"/>
      <c r="J213" s="36"/>
      <c r="K213" s="36"/>
      <c r="L213" s="36"/>
      <c r="M213" s="36"/>
      <c r="N213" s="36"/>
      <c r="O213" s="36"/>
    </row>
    <row r="214" spans="1:15" ht="8.25" customHeight="1">
      <c r="A214" s="4"/>
      <c r="B214" s="4"/>
      <c r="C214" s="4"/>
      <c r="D214" s="19"/>
      <c r="E214" s="19"/>
      <c r="F214" s="15"/>
      <c r="G214" s="15"/>
      <c r="H214" s="36"/>
      <c r="I214" s="36"/>
      <c r="J214" s="36"/>
      <c r="K214" s="36"/>
      <c r="L214" s="36"/>
      <c r="M214" s="36"/>
      <c r="N214" s="36"/>
      <c r="O214" s="36"/>
    </row>
    <row r="215" spans="1:15" ht="12.75">
      <c r="A215" s="4"/>
      <c r="B215" s="4"/>
      <c r="C215" s="4" t="s">
        <v>158</v>
      </c>
      <c r="D215" s="19"/>
      <c r="E215" s="19"/>
      <c r="F215" s="15">
        <v>-600</v>
      </c>
      <c r="G215" s="15">
        <v>-1047</v>
      </c>
      <c r="H215" s="36"/>
      <c r="I215" s="36"/>
      <c r="J215" s="36"/>
      <c r="K215" s="36"/>
      <c r="L215" s="36"/>
      <c r="M215" s="36"/>
      <c r="N215" s="36"/>
      <c r="O215" s="36"/>
    </row>
    <row r="216" spans="1:15" ht="8.25" customHeight="1">
      <c r="A216" s="4"/>
      <c r="B216" s="4"/>
      <c r="C216" s="4"/>
      <c r="D216" s="19"/>
      <c r="E216" s="19"/>
      <c r="F216" s="18"/>
      <c r="G216" s="18"/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5"/>
      <c r="G217" s="15"/>
      <c r="H217" s="36"/>
      <c r="I217" s="36"/>
      <c r="J217" s="36"/>
      <c r="K217" s="36"/>
      <c r="L217" s="36"/>
      <c r="M217" s="36"/>
      <c r="N217" s="36"/>
      <c r="O217" s="36"/>
    </row>
    <row r="218" spans="1:15" ht="12.75">
      <c r="A218" s="4"/>
      <c r="B218" s="4"/>
      <c r="C218" s="4" t="s">
        <v>160</v>
      </c>
      <c r="D218" s="19"/>
      <c r="E218" s="19"/>
      <c r="F218" s="15">
        <f>SUM(F213:F215)</f>
        <v>5783</v>
      </c>
      <c r="G218" s="15">
        <f>SUM(G213:G215)</f>
        <v>3983</v>
      </c>
      <c r="H218" s="36"/>
      <c r="I218" s="36"/>
      <c r="J218" s="36"/>
      <c r="K218" s="36"/>
      <c r="L218" s="36"/>
      <c r="M218" s="36"/>
      <c r="N218" s="36"/>
      <c r="O218" s="36"/>
    </row>
    <row r="219" spans="1:15" ht="13.5" customHeight="1">
      <c r="A219" s="4"/>
      <c r="B219" s="4"/>
      <c r="C219" s="4"/>
      <c r="D219" s="19"/>
      <c r="E219" s="19"/>
      <c r="F219" s="15"/>
      <c r="G219" s="15"/>
      <c r="H219" s="36"/>
      <c r="I219" s="36"/>
      <c r="J219" s="36"/>
      <c r="K219" s="36"/>
      <c r="L219" s="36"/>
      <c r="M219" s="36"/>
      <c r="N219" s="36"/>
      <c r="O219" s="36"/>
    </row>
    <row r="220" spans="1:15" ht="12.75">
      <c r="A220" s="4"/>
      <c r="B220" s="4"/>
      <c r="C220" s="31" t="s">
        <v>161</v>
      </c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8.25" customHeight="1">
      <c r="A221" s="4"/>
      <c r="B221" s="4"/>
      <c r="C221" s="31"/>
      <c r="D221" s="19"/>
      <c r="E221" s="19"/>
      <c r="F221" s="46"/>
      <c r="G221" s="46"/>
      <c r="H221" s="36"/>
      <c r="I221" s="36"/>
      <c r="J221" s="36"/>
      <c r="K221" s="36"/>
      <c r="L221" s="36"/>
      <c r="M221" s="36"/>
      <c r="N221" s="36"/>
      <c r="O221" s="36"/>
    </row>
    <row r="222" spans="1:15" ht="12.75">
      <c r="A222" s="4"/>
      <c r="B222" s="4"/>
      <c r="C222" s="4" t="s">
        <v>162</v>
      </c>
      <c r="D222" s="19"/>
      <c r="E222" s="19"/>
      <c r="F222" s="47">
        <v>-1274</v>
      </c>
      <c r="G222" s="47">
        <v>-1686</v>
      </c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243</v>
      </c>
      <c r="D223" s="19"/>
      <c r="E223" s="19"/>
      <c r="F223" s="74">
        <v>44</v>
      </c>
      <c r="G223" s="74">
        <v>17</v>
      </c>
      <c r="H223" s="36"/>
      <c r="I223" s="36"/>
      <c r="J223" s="36"/>
      <c r="K223" s="36"/>
      <c r="L223" s="36"/>
      <c r="M223" s="36"/>
      <c r="N223" s="36"/>
      <c r="O223" s="36"/>
    </row>
    <row r="224" spans="1:15" ht="8.25" customHeight="1">
      <c r="A224" s="4"/>
      <c r="B224" s="4"/>
      <c r="C224" s="4"/>
      <c r="D224" s="19"/>
      <c r="E224" s="19"/>
      <c r="F224" s="48"/>
      <c r="G224" s="48"/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15"/>
      <c r="G225" s="15"/>
      <c r="H225" s="36"/>
      <c r="I225" s="36"/>
      <c r="J225" s="36"/>
      <c r="K225" s="36"/>
      <c r="L225" s="36"/>
      <c r="M225" s="36"/>
      <c r="N225" s="36"/>
      <c r="O225" s="36"/>
    </row>
    <row r="226" spans="1:15" ht="12.75">
      <c r="A226" s="4"/>
      <c r="B226" s="4"/>
      <c r="C226" s="4" t="s">
        <v>163</v>
      </c>
      <c r="D226" s="19"/>
      <c r="E226" s="19"/>
      <c r="F226" s="15">
        <f>SUM(F222:F223)</f>
        <v>-1230</v>
      </c>
      <c r="G226" s="15">
        <f>SUM(G222:G223)</f>
        <v>-1669</v>
      </c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31" t="s">
        <v>164</v>
      </c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7.5" customHeight="1">
      <c r="A229" s="4"/>
      <c r="B229" s="4"/>
      <c r="C229" s="4"/>
      <c r="D229" s="19"/>
      <c r="E229" s="19"/>
      <c r="F229" s="46"/>
      <c r="G229" s="46"/>
      <c r="H229" s="36"/>
      <c r="I229" s="36"/>
      <c r="J229" s="36"/>
      <c r="K229" s="36"/>
      <c r="L229" s="36"/>
      <c r="M229" s="36"/>
      <c r="N229" s="36"/>
      <c r="O229" s="36"/>
    </row>
    <row r="230" spans="1:15" ht="13.5" customHeight="1">
      <c r="A230" s="4"/>
      <c r="B230" s="4"/>
      <c r="C230" s="4" t="s">
        <v>244</v>
      </c>
      <c r="D230" s="19"/>
      <c r="E230" s="19"/>
      <c r="F230" s="47">
        <f>-1183+494</f>
        <v>-689</v>
      </c>
      <c r="G230" s="47">
        <f>-830-311</f>
        <v>-1141</v>
      </c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189</v>
      </c>
      <c r="D231" s="19"/>
      <c r="E231" s="19"/>
      <c r="F231" s="47">
        <v>-582</v>
      </c>
      <c r="G231" s="47">
        <v>2851</v>
      </c>
      <c r="H231" s="36"/>
      <c r="I231" s="36"/>
      <c r="J231" s="36"/>
      <c r="K231" s="36"/>
      <c r="L231" s="36"/>
      <c r="M231" s="36"/>
      <c r="N231" s="36"/>
      <c r="O231" s="36"/>
    </row>
    <row r="232" spans="1:15" ht="12.75">
      <c r="A232" s="4"/>
      <c r="B232" s="4"/>
      <c r="C232" s="4" t="s">
        <v>159</v>
      </c>
      <c r="D232" s="19"/>
      <c r="E232" s="19"/>
      <c r="F232" s="47">
        <v>-1030</v>
      </c>
      <c r="G232" s="47">
        <f>-G202</f>
        <v>-596</v>
      </c>
      <c r="H232" s="36"/>
      <c r="I232" s="36"/>
      <c r="J232" s="36"/>
      <c r="K232" s="36"/>
      <c r="L232" s="36"/>
      <c r="M232" s="36"/>
      <c r="N232" s="36"/>
      <c r="O232" s="36"/>
    </row>
    <row r="233" spans="1:15" ht="8.25" customHeight="1">
      <c r="A233" s="4"/>
      <c r="B233" s="4"/>
      <c r="C233" s="4"/>
      <c r="D233" s="19"/>
      <c r="E233" s="19"/>
      <c r="F233" s="48"/>
      <c r="G233" s="48"/>
      <c r="H233" s="36"/>
      <c r="I233" s="36"/>
      <c r="J233" s="36"/>
      <c r="K233" s="36"/>
      <c r="L233" s="36"/>
      <c r="M233" s="36"/>
      <c r="N233" s="36"/>
      <c r="O233" s="36"/>
    </row>
    <row r="234" spans="1:15" ht="8.25" customHeight="1">
      <c r="A234" s="4"/>
      <c r="B234" s="4"/>
      <c r="C234" s="4"/>
      <c r="D234" s="19"/>
      <c r="E234" s="19"/>
      <c r="F234" s="15"/>
      <c r="G234" s="15"/>
      <c r="H234" s="36"/>
      <c r="I234" s="36"/>
      <c r="J234" s="36"/>
      <c r="K234" s="36"/>
      <c r="L234" s="36"/>
      <c r="M234" s="36"/>
      <c r="N234" s="36"/>
      <c r="O234" s="36"/>
    </row>
    <row r="235" spans="1:15" ht="12.75">
      <c r="A235" s="4"/>
      <c r="B235" s="4"/>
      <c r="C235" s="4" t="s">
        <v>165</v>
      </c>
      <c r="D235" s="19"/>
      <c r="E235" s="19"/>
      <c r="F235" s="15">
        <f>SUM(F230:F232)</f>
        <v>-2301</v>
      </c>
      <c r="G235" s="15">
        <f>SUM(G230:G232)</f>
        <v>1114</v>
      </c>
      <c r="H235" s="36"/>
      <c r="I235" s="36"/>
      <c r="J235" s="36"/>
      <c r="K235" s="36"/>
      <c r="L235" s="36"/>
      <c r="M235" s="36"/>
      <c r="N235" s="36"/>
      <c r="O235" s="36"/>
    </row>
    <row r="236" spans="1:15" ht="9" customHeight="1">
      <c r="A236" s="4"/>
      <c r="B236" s="4"/>
      <c r="C236" s="4"/>
      <c r="D236" s="19"/>
      <c r="E236" s="19"/>
      <c r="F236" s="14"/>
      <c r="G236" s="14"/>
      <c r="H236" s="36"/>
      <c r="I236" s="36"/>
      <c r="J236" s="36"/>
      <c r="K236" s="36"/>
      <c r="L236" s="36"/>
      <c r="M236" s="36"/>
      <c r="N236" s="36"/>
      <c r="O236" s="36"/>
    </row>
    <row r="237" spans="1:15" ht="9" customHeight="1">
      <c r="A237" s="4"/>
      <c r="B237" s="4"/>
      <c r="C237" s="4"/>
      <c r="D237" s="19"/>
      <c r="E237" s="19"/>
      <c r="F237" s="15"/>
      <c r="G237" s="15"/>
      <c r="H237" s="36"/>
      <c r="I237" s="36"/>
      <c r="J237" s="36"/>
      <c r="K237" s="36"/>
      <c r="L237" s="36"/>
      <c r="M237" s="36"/>
      <c r="N237" s="36"/>
      <c r="O237" s="36"/>
    </row>
    <row r="238" spans="1:15" ht="12.75" customHeight="1">
      <c r="A238" s="4"/>
      <c r="B238" s="4"/>
      <c r="C238" s="32" t="s">
        <v>246</v>
      </c>
      <c r="D238" s="19"/>
      <c r="E238" s="19"/>
      <c r="F238" s="15">
        <f>+F218+F226+F235</f>
        <v>2252</v>
      </c>
      <c r="G238" s="15">
        <f>+G218+G226+G235</f>
        <v>3428</v>
      </c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5"/>
      <c r="G239" s="15"/>
      <c r="H239" s="36"/>
      <c r="I239" s="36"/>
      <c r="J239" s="36"/>
      <c r="K239" s="36"/>
      <c r="L239" s="36"/>
      <c r="M239" s="36"/>
      <c r="N239" s="36"/>
      <c r="O239" s="36"/>
    </row>
    <row r="240" spans="1:15" s="1" customFormat="1" ht="12.75">
      <c r="A240" s="4"/>
      <c r="B240" s="4"/>
      <c r="C240" s="4" t="s">
        <v>245</v>
      </c>
      <c r="D240" s="19"/>
      <c r="E240" s="19"/>
      <c r="F240" s="15">
        <v>0</v>
      </c>
      <c r="G240" s="15">
        <v>0</v>
      </c>
      <c r="H240" s="36"/>
      <c r="I240" s="36"/>
      <c r="J240" s="36"/>
      <c r="K240" s="36"/>
      <c r="L240" s="36"/>
      <c r="M240" s="36"/>
      <c r="N240" s="36"/>
      <c r="O240" s="36"/>
    </row>
    <row r="241" spans="1:15" ht="12.75">
      <c r="A241" s="4"/>
      <c r="B241" s="4"/>
      <c r="C241" s="32"/>
      <c r="D241" s="19"/>
      <c r="E241" s="19"/>
      <c r="F241" s="15"/>
      <c r="G241" s="15"/>
      <c r="H241" s="36"/>
      <c r="I241" s="36"/>
      <c r="J241" s="36"/>
      <c r="K241" s="36"/>
      <c r="L241" s="36"/>
      <c r="M241" s="36"/>
      <c r="N241" s="36"/>
      <c r="O241" s="36"/>
    </row>
    <row r="242" spans="1:15" ht="12.75">
      <c r="A242" s="4"/>
      <c r="B242" s="4"/>
      <c r="C242" s="51" t="s">
        <v>174</v>
      </c>
      <c r="D242" s="19"/>
      <c r="E242" s="19"/>
      <c r="F242" s="15">
        <v>9144</v>
      </c>
      <c r="G242" s="15">
        <v>4591</v>
      </c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13"/>
      <c r="B243" s="13"/>
      <c r="C243" s="50"/>
      <c r="D243" s="41"/>
      <c r="E243" s="41"/>
      <c r="F243" s="41"/>
      <c r="G243" s="41"/>
      <c r="H243" s="36"/>
      <c r="I243" s="36"/>
      <c r="J243" s="36"/>
      <c r="K243" s="36"/>
      <c r="L243" s="36"/>
      <c r="M243" s="36"/>
      <c r="N243" s="36"/>
      <c r="O243" s="36"/>
    </row>
    <row r="244" spans="1:15" ht="19.5" customHeight="1" thickBot="1">
      <c r="A244" s="52"/>
      <c r="B244" s="52"/>
      <c r="C244" s="53" t="s">
        <v>237</v>
      </c>
      <c r="D244" s="54"/>
      <c r="E244" s="54"/>
      <c r="F244" s="67">
        <f>+F238+F240+F242</f>
        <v>11396</v>
      </c>
      <c r="G244" s="67">
        <f>+G238+G240+G242</f>
        <v>8019</v>
      </c>
      <c r="H244" s="67"/>
      <c r="I244" s="36"/>
      <c r="J244" s="36"/>
      <c r="K244" s="36"/>
      <c r="L244" s="36"/>
      <c r="M244" s="36"/>
      <c r="N244" s="36"/>
      <c r="O244" s="36"/>
    </row>
    <row r="245" spans="1:15" ht="12.75">
      <c r="A245" s="4"/>
      <c r="B245" s="4"/>
      <c r="C245" s="32"/>
      <c r="D245" s="19"/>
      <c r="E245" s="19"/>
      <c r="F245" s="19"/>
      <c r="G245" s="19"/>
      <c r="H245" s="36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32"/>
      <c r="D246" s="19"/>
      <c r="E246" s="19"/>
      <c r="F246" s="19"/>
      <c r="G246" s="19"/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26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216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147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108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2" t="s">
        <v>27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89</v>
      </c>
      <c r="B260" s="4"/>
      <c r="C260" s="31" t="s">
        <v>122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63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62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100" t="s">
        <v>218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100" t="s">
        <v>67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100" t="s">
        <v>247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90</v>
      </c>
      <c r="B270" s="4"/>
      <c r="C270" s="31" t="s">
        <v>29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68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248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 customHeight="1">
      <c r="A274" s="4"/>
      <c r="B274" s="4"/>
      <c r="C274" s="32" t="s">
        <v>219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8.25" customHeight="1">
      <c r="A275" s="4"/>
      <c r="B275" s="4"/>
      <c r="C275" s="32"/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12.75" customHeight="1">
      <c r="A276" s="4"/>
      <c r="B276" s="4"/>
      <c r="C276" s="32" t="s">
        <v>221</v>
      </c>
      <c r="D276" s="32" t="s">
        <v>226</v>
      </c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.75" customHeight="1">
      <c r="A277" s="4"/>
      <c r="B277" s="4"/>
      <c r="C277" s="32" t="s">
        <v>222</v>
      </c>
      <c r="D277" s="32" t="s">
        <v>227</v>
      </c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223</v>
      </c>
      <c r="D278" s="32" t="s">
        <v>228</v>
      </c>
      <c r="E278" s="19"/>
      <c r="F278" s="19"/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>
      <c r="A279" s="4"/>
      <c r="B279" s="4"/>
      <c r="C279" s="32" t="s">
        <v>224</v>
      </c>
      <c r="D279" s="32" t="s">
        <v>229</v>
      </c>
      <c r="E279" s="19"/>
      <c r="F279" s="19"/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>
      <c r="A280" s="4"/>
      <c r="B280" s="4"/>
      <c r="C280" s="32" t="s">
        <v>225</v>
      </c>
      <c r="D280" s="32" t="s">
        <v>230</v>
      </c>
      <c r="E280" s="19"/>
      <c r="F280" s="19"/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220</v>
      </c>
      <c r="D281" s="32" t="s">
        <v>231</v>
      </c>
      <c r="E281" s="19"/>
      <c r="F281" s="19"/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8.25" customHeight="1">
      <c r="A282" s="4"/>
      <c r="B282" s="4"/>
      <c r="C282" s="32"/>
      <c r="D282" s="19"/>
      <c r="E282" s="19"/>
      <c r="F282" s="19"/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" customHeight="1">
      <c r="A283" s="4"/>
      <c r="B283" s="4"/>
      <c r="C283" s="32" t="s">
        <v>254</v>
      </c>
      <c r="D283" s="19"/>
      <c r="E283" s="19"/>
      <c r="F283" s="19"/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12" customHeight="1">
      <c r="A284" s="4"/>
      <c r="B284" s="4"/>
      <c r="C284" s="32" t="s">
        <v>251</v>
      </c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232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91</v>
      </c>
      <c r="B289" s="4"/>
      <c r="C289" s="31" t="s">
        <v>47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211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92</v>
      </c>
      <c r="B294" s="4"/>
      <c r="C294" s="31" t="s">
        <v>124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14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93</v>
      </c>
      <c r="B299" s="4"/>
      <c r="C299" s="31" t="s">
        <v>171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69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250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94</v>
      </c>
      <c r="B305" s="4"/>
      <c r="C305" s="31" t="s">
        <v>169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70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30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95</v>
      </c>
      <c r="B311" s="38"/>
      <c r="C311" s="31" t="s">
        <v>126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71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72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147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108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2" t="s">
        <v>28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96</v>
      </c>
      <c r="B325" s="4"/>
      <c r="C325" s="31" t="s">
        <v>123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11" t="s">
        <v>166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97</v>
      </c>
      <c r="B330" s="4"/>
      <c r="C330" s="31" t="s">
        <v>125</v>
      </c>
      <c r="D330" s="19"/>
      <c r="E330" s="19"/>
      <c r="F330" s="19"/>
      <c r="G330" s="19"/>
      <c r="H330" s="101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101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73</v>
      </c>
      <c r="D332" s="19"/>
      <c r="E332" s="19"/>
      <c r="F332" s="19"/>
      <c r="G332" s="19"/>
      <c r="H332" s="101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188</v>
      </c>
      <c r="D333" s="19"/>
      <c r="E333" s="19"/>
      <c r="F333" s="19"/>
      <c r="G333" s="19"/>
      <c r="H333" s="101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101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6" t="s">
        <v>176</v>
      </c>
      <c r="F335" s="76" t="s">
        <v>182</v>
      </c>
      <c r="G335" s="76" t="s">
        <v>184</v>
      </c>
      <c r="H335" s="101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6" t="s">
        <v>180</v>
      </c>
      <c r="F336" s="76" t="s">
        <v>183</v>
      </c>
      <c r="G336" s="76" t="s">
        <v>185</v>
      </c>
      <c r="H336" s="101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6" t="s">
        <v>181</v>
      </c>
      <c r="F337" s="76"/>
      <c r="G337" s="76" t="s">
        <v>186</v>
      </c>
      <c r="H337" s="101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102</v>
      </c>
      <c r="F338" s="40" t="s">
        <v>102</v>
      </c>
      <c r="G338" s="40" t="s">
        <v>102</v>
      </c>
      <c r="H338" s="101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292</v>
      </c>
      <c r="D339" s="19"/>
      <c r="E339" s="40"/>
      <c r="F339" s="40"/>
      <c r="G339" s="40"/>
      <c r="H339" s="101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101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143</v>
      </c>
      <c r="D341" s="19"/>
      <c r="E341" s="68" t="s">
        <v>293</v>
      </c>
      <c r="F341" s="68" t="s">
        <v>299</v>
      </c>
      <c r="G341" s="68" t="s">
        <v>303</v>
      </c>
      <c r="H341" s="101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177</v>
      </c>
      <c r="D342" s="19"/>
      <c r="E342" s="68" t="s">
        <v>294</v>
      </c>
      <c r="F342" s="40" t="s">
        <v>187</v>
      </c>
      <c r="G342" s="40" t="s">
        <v>187</v>
      </c>
      <c r="H342" s="101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178</v>
      </c>
      <c r="D343" s="19"/>
      <c r="E343" s="68" t="s">
        <v>295</v>
      </c>
      <c r="F343" s="40" t="s">
        <v>187</v>
      </c>
      <c r="G343" s="40" t="s">
        <v>187</v>
      </c>
      <c r="H343" s="101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249</v>
      </c>
      <c r="D344" s="19"/>
      <c r="E344" s="68" t="s">
        <v>296</v>
      </c>
      <c r="F344" s="68" t="s">
        <v>300</v>
      </c>
      <c r="G344" s="68" t="s">
        <v>302</v>
      </c>
      <c r="H344" s="101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2"/>
      <c r="F345" s="102"/>
      <c r="G345" s="102"/>
      <c r="H345" s="101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179</v>
      </c>
      <c r="D346" s="19"/>
      <c r="E346" s="77" t="s">
        <v>297</v>
      </c>
      <c r="F346" s="77" t="s">
        <v>298</v>
      </c>
      <c r="G346" s="77" t="s">
        <v>301</v>
      </c>
      <c r="H346" s="101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101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262</v>
      </c>
      <c r="D348" s="19"/>
      <c r="E348" s="40"/>
      <c r="F348" s="40"/>
      <c r="G348" s="40"/>
      <c r="H348" s="101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101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143</v>
      </c>
      <c r="D350" s="19"/>
      <c r="E350" s="68" t="s">
        <v>263</v>
      </c>
      <c r="F350" s="68" t="s">
        <v>264</v>
      </c>
      <c r="G350" s="68" t="s">
        <v>265</v>
      </c>
      <c r="H350" s="101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177</v>
      </c>
      <c r="D351" s="19"/>
      <c r="E351" s="68" t="s">
        <v>266</v>
      </c>
      <c r="F351" s="40" t="s">
        <v>187</v>
      </c>
      <c r="G351" s="40" t="s">
        <v>187</v>
      </c>
      <c r="H351" s="101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178</v>
      </c>
      <c r="D352" s="19"/>
      <c r="E352" s="68" t="s">
        <v>267</v>
      </c>
      <c r="F352" s="40" t="s">
        <v>187</v>
      </c>
      <c r="G352" s="40" t="s">
        <v>187</v>
      </c>
      <c r="H352" s="101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249</v>
      </c>
      <c r="D353" s="19"/>
      <c r="E353" s="68" t="s">
        <v>268</v>
      </c>
      <c r="F353" s="68" t="s">
        <v>269</v>
      </c>
      <c r="G353" s="68" t="s">
        <v>212</v>
      </c>
      <c r="H353" s="101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2"/>
      <c r="F354" s="102"/>
      <c r="G354" s="102"/>
      <c r="H354" s="101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179</v>
      </c>
      <c r="D355" s="19"/>
      <c r="E355" s="77" t="s">
        <v>270</v>
      </c>
      <c r="F355" s="77" t="s">
        <v>271</v>
      </c>
      <c r="G355" s="77" t="s">
        <v>272</v>
      </c>
      <c r="H355" s="101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5"/>
      <c r="F356" s="75"/>
      <c r="G356" s="75"/>
      <c r="H356" s="101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5"/>
      <c r="E357" s="75"/>
      <c r="F357" s="75"/>
      <c r="G357" s="75"/>
      <c r="H357" s="101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98</v>
      </c>
      <c r="B358" s="4"/>
      <c r="C358" s="31" t="s">
        <v>109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74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213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99</v>
      </c>
      <c r="B364" s="4"/>
      <c r="C364" s="31" t="s">
        <v>127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64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100</v>
      </c>
      <c r="B369" s="4"/>
      <c r="C369" s="31" t="s">
        <v>150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55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101</v>
      </c>
      <c r="B374" s="4"/>
      <c r="C374" s="31" t="s">
        <v>152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61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304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4"/>
      <c r="D382" s="65"/>
      <c r="E382" s="65"/>
      <c r="F382" s="65"/>
      <c r="G382" s="65"/>
      <c r="H382" s="36"/>
      <c r="I382" s="36"/>
      <c r="J382" s="36"/>
      <c r="K382" s="36"/>
      <c r="L382" s="36"/>
      <c r="M382" s="36"/>
      <c r="N382" s="36"/>
      <c r="O382" s="36"/>
    </row>
    <row r="383" spans="1:15" ht="22.5">
      <c r="A383" s="58" t="s">
        <v>147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33" t="s">
        <v>108</v>
      </c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1"/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21" customHeight="1">
      <c r="A386" s="82" t="s">
        <v>28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17"/>
      <c r="B387" s="17"/>
      <c r="C387" s="59"/>
      <c r="D387" s="28"/>
      <c r="E387" s="28"/>
      <c r="F387" s="28"/>
      <c r="G387" s="28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4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30" t="s">
        <v>31</v>
      </c>
      <c r="B389" s="4"/>
      <c r="C389" s="31" t="s">
        <v>128</v>
      </c>
      <c r="D389" s="15"/>
      <c r="E389" s="15"/>
      <c r="F389" s="15"/>
      <c r="G389" s="15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9"/>
      <c r="E390" s="19"/>
      <c r="F390" s="19"/>
      <c r="G390" s="19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110" t="s">
        <v>141</v>
      </c>
      <c r="E391" s="110"/>
      <c r="F391" s="110" t="s">
        <v>273</v>
      </c>
      <c r="G391" s="110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91" t="s">
        <v>258</v>
      </c>
      <c r="E392" s="91" t="s">
        <v>259</v>
      </c>
      <c r="F392" s="91" t="s">
        <v>258</v>
      </c>
      <c r="G392" s="91" t="s">
        <v>259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32"/>
      <c r="D393" s="40" t="s">
        <v>102</v>
      </c>
      <c r="E393" s="40" t="s">
        <v>102</v>
      </c>
      <c r="F393" s="40" t="s">
        <v>102</v>
      </c>
      <c r="G393" s="40" t="s">
        <v>102</v>
      </c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89"/>
      <c r="D394" s="4"/>
      <c r="E394" s="4"/>
      <c r="F394" s="40"/>
      <c r="G394" s="40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4"/>
      <c r="B395" s="4"/>
      <c r="C395" s="4" t="s">
        <v>149</v>
      </c>
      <c r="D395" s="62">
        <v>36065</v>
      </c>
      <c r="E395" s="62">
        <v>35235</v>
      </c>
      <c r="F395" s="62">
        <v>77984</v>
      </c>
      <c r="G395" s="62">
        <v>74188</v>
      </c>
      <c r="H395" s="36"/>
      <c r="I395" s="36"/>
      <c r="J395" s="36"/>
      <c r="K395" s="36"/>
      <c r="L395" s="36"/>
      <c r="M395" s="36"/>
      <c r="N395" s="36"/>
      <c r="O395" s="36"/>
    </row>
    <row r="396" spans="1:15" ht="13.5" thickBot="1">
      <c r="A396" s="4"/>
      <c r="B396" s="4"/>
      <c r="C396" s="4"/>
      <c r="D396" s="72"/>
      <c r="E396" s="72"/>
      <c r="F396" s="72"/>
      <c r="G396" s="72"/>
      <c r="H396" s="36"/>
      <c r="I396" s="36"/>
      <c r="J396" s="36"/>
      <c r="K396" s="36"/>
      <c r="L396" s="36"/>
      <c r="M396" s="36"/>
      <c r="N396" s="36"/>
      <c r="O396" s="36"/>
    </row>
    <row r="397" spans="1:15" ht="13.5" thickTop="1">
      <c r="A397" s="4"/>
      <c r="B397" s="4"/>
      <c r="C397" s="31"/>
      <c r="D397" s="62"/>
      <c r="E397" s="62"/>
      <c r="F397" s="62"/>
      <c r="G397" s="62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4"/>
      <c r="B398" s="4"/>
      <c r="C398" s="4" t="s">
        <v>148</v>
      </c>
      <c r="D398" s="80" t="s">
        <v>305</v>
      </c>
      <c r="E398" s="80" t="s">
        <v>274</v>
      </c>
      <c r="F398" s="80" t="s">
        <v>306</v>
      </c>
      <c r="G398" s="80" t="s">
        <v>275</v>
      </c>
      <c r="H398" s="36"/>
      <c r="I398" s="36"/>
      <c r="J398" s="36"/>
      <c r="K398" s="36"/>
      <c r="L398" s="36"/>
      <c r="M398" s="36"/>
      <c r="N398" s="36"/>
      <c r="O398" s="36"/>
    </row>
    <row r="399" spans="1:15" ht="13.5" thickBot="1">
      <c r="A399" s="4"/>
      <c r="B399" s="4"/>
      <c r="C399" s="32"/>
      <c r="D399" s="72"/>
      <c r="E399" s="72"/>
      <c r="F399" s="72"/>
      <c r="G399" s="72"/>
      <c r="H399" s="36"/>
      <c r="I399" s="36"/>
      <c r="J399" s="36"/>
      <c r="K399" s="36"/>
      <c r="L399" s="36"/>
      <c r="M399" s="36"/>
      <c r="N399" s="36"/>
      <c r="O399" s="36"/>
    </row>
    <row r="400" spans="1:15" ht="13.5" thickTop="1">
      <c r="A400" s="4"/>
      <c r="B400" s="4"/>
      <c r="C400" s="32"/>
      <c r="D400" s="65"/>
      <c r="E400" s="65"/>
      <c r="F400" s="65"/>
      <c r="G400" s="65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307</v>
      </c>
      <c r="D401" s="65"/>
      <c r="E401" s="65"/>
      <c r="F401" s="65"/>
      <c r="G401" s="65"/>
      <c r="H401" s="101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 t="s">
        <v>332</v>
      </c>
      <c r="D402" s="65"/>
      <c r="E402" s="65"/>
      <c r="F402" s="65"/>
      <c r="G402" s="65"/>
      <c r="H402" s="101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4" t="s">
        <v>331</v>
      </c>
      <c r="D403" s="65"/>
      <c r="E403" s="65"/>
      <c r="F403" s="65"/>
      <c r="G403" s="65"/>
      <c r="H403" s="101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75"/>
      <c r="E404" s="75"/>
      <c r="F404" s="75"/>
      <c r="G404" s="75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256</v>
      </c>
      <c r="D405" s="75"/>
      <c r="E405" s="75"/>
      <c r="F405" s="75"/>
      <c r="G405" s="75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 t="s">
        <v>255</v>
      </c>
      <c r="D406" s="39"/>
      <c r="E406" s="39"/>
      <c r="F406" s="39"/>
      <c r="G406" s="3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4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4"/>
      <c r="B408" s="4"/>
      <c r="C408" s="32"/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30" t="s">
        <v>32</v>
      </c>
      <c r="B409" s="4"/>
      <c r="C409" s="31" t="s">
        <v>129</v>
      </c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9"/>
      <c r="G410" s="19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110" t="s">
        <v>141</v>
      </c>
      <c r="G411" s="110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91" t="s">
        <v>258</v>
      </c>
      <c r="G412" s="91" t="s">
        <v>209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40" t="s">
        <v>102</v>
      </c>
      <c r="G413" s="40" t="s">
        <v>102</v>
      </c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32"/>
      <c r="D414" s="19"/>
      <c r="E414" s="19"/>
      <c r="F414" s="35"/>
      <c r="G414" s="3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4" t="s">
        <v>148</v>
      </c>
      <c r="D415" s="19"/>
      <c r="E415" s="19"/>
      <c r="F415" s="80" t="s">
        <v>308</v>
      </c>
      <c r="G415" s="80" t="s">
        <v>253</v>
      </c>
      <c r="H415" s="36"/>
      <c r="I415" s="36"/>
      <c r="J415" s="36"/>
      <c r="K415" s="36"/>
      <c r="L415" s="36"/>
      <c r="M415" s="36"/>
      <c r="N415" s="36"/>
      <c r="O415" s="36"/>
    </row>
    <row r="416" spans="1:15" ht="13.5" thickBot="1">
      <c r="A416" s="4"/>
      <c r="B416" s="4"/>
      <c r="C416" s="32"/>
      <c r="D416" s="19"/>
      <c r="E416" s="19"/>
      <c r="F416" s="71"/>
      <c r="G416" s="71"/>
      <c r="H416" s="36"/>
      <c r="I416" s="36"/>
      <c r="J416" s="36"/>
      <c r="K416" s="36"/>
      <c r="L416" s="36"/>
      <c r="M416" s="36"/>
      <c r="N416" s="36"/>
      <c r="O416" s="36"/>
    </row>
    <row r="417" spans="1:15" ht="13.5" thickTop="1">
      <c r="A417" s="4"/>
      <c r="B417" s="4"/>
      <c r="C417" s="32"/>
      <c r="D417" s="19"/>
      <c r="E417" s="19"/>
      <c r="F417" s="19"/>
      <c r="G417" s="19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333</v>
      </c>
      <c r="D418" s="19"/>
      <c r="E418" s="19"/>
      <c r="F418" s="19"/>
      <c r="G418" s="19"/>
      <c r="H418" s="109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335</v>
      </c>
      <c r="D419" s="19"/>
      <c r="E419" s="19"/>
      <c r="F419" s="19"/>
      <c r="G419" s="19"/>
      <c r="H419" s="109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 t="s">
        <v>334</v>
      </c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4"/>
      <c r="D422" s="39"/>
      <c r="E422" s="39"/>
      <c r="F422" s="3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0" t="s">
        <v>33</v>
      </c>
      <c r="B423" s="38"/>
      <c r="C423" s="31" t="s">
        <v>154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/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37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32" t="s">
        <v>170</v>
      </c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8"/>
      <c r="B427" s="38"/>
      <c r="C427" s="73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30" t="s">
        <v>34</v>
      </c>
      <c r="B429" s="4"/>
      <c r="C429" s="31" t="s">
        <v>130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 t="s">
        <v>142</v>
      </c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4"/>
      <c r="D434" s="39"/>
      <c r="E434" s="39"/>
      <c r="F434" s="3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4"/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22.5">
      <c r="A437" s="58" t="s">
        <v>147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33" t="s">
        <v>108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1"/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21" customHeight="1">
      <c r="A440" s="82" t="s">
        <v>28</v>
      </c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 customHeight="1">
      <c r="A441" s="98"/>
      <c r="B441" s="17"/>
      <c r="C441" s="59"/>
      <c r="D441" s="28"/>
      <c r="E441" s="28"/>
      <c r="F441" s="28"/>
      <c r="G441" s="28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30" t="s">
        <v>35</v>
      </c>
      <c r="B443" s="4"/>
      <c r="C443" s="31" t="s">
        <v>107</v>
      </c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9"/>
      <c r="E444" s="19"/>
      <c r="F444" s="19"/>
      <c r="G444" s="19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110" t="s">
        <v>141</v>
      </c>
      <c r="E445" s="110"/>
      <c r="F445" s="110" t="s">
        <v>273</v>
      </c>
      <c r="G445" s="110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91" t="s">
        <v>258</v>
      </c>
      <c r="E446" s="91" t="s">
        <v>259</v>
      </c>
      <c r="F446" s="91" t="s">
        <v>258</v>
      </c>
      <c r="G446" s="91" t="s">
        <v>259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/>
      <c r="D447" s="40" t="s">
        <v>102</v>
      </c>
      <c r="E447" s="40" t="s">
        <v>102</v>
      </c>
      <c r="F447" s="40" t="s">
        <v>102</v>
      </c>
      <c r="G447" s="40" t="s">
        <v>102</v>
      </c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144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18</v>
      </c>
      <c r="D449" s="19"/>
      <c r="E449" s="19"/>
      <c r="F449" s="19"/>
      <c r="G449" s="19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54</v>
      </c>
      <c r="D450" s="68" t="s">
        <v>314</v>
      </c>
      <c r="E450" s="68" t="s">
        <v>276</v>
      </c>
      <c r="F450" s="68" t="s">
        <v>313</v>
      </c>
      <c r="G450" s="68" t="s">
        <v>277</v>
      </c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53</v>
      </c>
      <c r="D451" s="19" t="s">
        <v>214</v>
      </c>
      <c r="E451" s="19" t="s">
        <v>214</v>
      </c>
      <c r="F451" s="19" t="s">
        <v>214</v>
      </c>
      <c r="G451" s="19" t="s">
        <v>214</v>
      </c>
      <c r="H451" s="36"/>
      <c r="I451" s="36"/>
      <c r="J451" s="36"/>
      <c r="K451" s="36"/>
      <c r="L451" s="36"/>
      <c r="M451" s="36"/>
      <c r="N451" s="36"/>
      <c r="O451" s="36"/>
    </row>
    <row r="452" spans="1:15" ht="12" customHeight="1">
      <c r="A452" s="4"/>
      <c r="B452" s="4"/>
      <c r="C452" s="32"/>
      <c r="D452" s="68"/>
      <c r="E452" s="68"/>
      <c r="F452" s="68"/>
      <c r="G452" s="68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 t="s">
        <v>19</v>
      </c>
      <c r="D453" s="68" t="s">
        <v>315</v>
      </c>
      <c r="E453" s="68" t="s">
        <v>278</v>
      </c>
      <c r="F453" s="68" t="s">
        <v>312</v>
      </c>
      <c r="G453" s="68" t="s">
        <v>279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/>
      <c r="D455" s="70" t="s">
        <v>316</v>
      </c>
      <c r="E455" s="70" t="s">
        <v>281</v>
      </c>
      <c r="F455" s="70" t="s">
        <v>311</v>
      </c>
      <c r="G455" s="70" t="s">
        <v>280</v>
      </c>
      <c r="H455" s="36"/>
      <c r="I455" s="36"/>
      <c r="J455" s="36"/>
      <c r="K455" s="36"/>
      <c r="L455" s="36"/>
      <c r="M455" s="36"/>
      <c r="N455" s="36"/>
      <c r="O455" s="36"/>
    </row>
    <row r="456" spans="1:15" ht="9.75" customHeight="1">
      <c r="A456" s="4"/>
      <c r="B456" s="4"/>
      <c r="C456" s="32"/>
      <c r="D456" s="65"/>
      <c r="E456" s="65"/>
      <c r="F456" s="65"/>
      <c r="G456" s="65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 t="s">
        <v>145</v>
      </c>
      <c r="D457" s="68" t="s">
        <v>235</v>
      </c>
      <c r="E457" s="19" t="s">
        <v>214</v>
      </c>
      <c r="F457" s="68" t="s">
        <v>309</v>
      </c>
      <c r="G457" s="19" t="s">
        <v>214</v>
      </c>
      <c r="H457" s="36"/>
      <c r="I457" s="36"/>
      <c r="J457" s="36"/>
      <c r="K457" s="36"/>
      <c r="L457" s="36"/>
      <c r="M457" s="36"/>
      <c r="N457" s="36"/>
      <c r="O457" s="36"/>
    </row>
    <row r="458" spans="1:15" ht="9" customHeight="1">
      <c r="A458" s="4"/>
      <c r="B458" s="4"/>
      <c r="C458" s="32"/>
      <c r="D458" s="19"/>
      <c r="E458" s="19"/>
      <c r="F458" s="19"/>
      <c r="G458" s="19"/>
      <c r="H458" s="36"/>
      <c r="I458" s="36"/>
      <c r="J458" s="36"/>
      <c r="K458" s="36"/>
      <c r="L458" s="36"/>
      <c r="M458" s="36"/>
      <c r="N458" s="36"/>
      <c r="O458" s="36"/>
    </row>
    <row r="459" spans="1:15" ht="13.5" thickBot="1">
      <c r="A459" s="4"/>
      <c r="B459" s="4"/>
      <c r="C459" s="32"/>
      <c r="D459" s="69" t="s">
        <v>317</v>
      </c>
      <c r="E459" s="69" t="s">
        <v>281</v>
      </c>
      <c r="F459" s="69" t="s">
        <v>310</v>
      </c>
      <c r="G459" s="69" t="s">
        <v>280</v>
      </c>
      <c r="H459" s="36"/>
      <c r="I459" s="36"/>
      <c r="J459" s="36"/>
      <c r="K459" s="36"/>
      <c r="L459" s="36"/>
      <c r="M459" s="36"/>
      <c r="N459" s="36"/>
      <c r="O459" s="36"/>
    </row>
    <row r="460" spans="1:15" ht="13.5" thickTop="1">
      <c r="A460" s="4"/>
      <c r="B460" s="4"/>
      <c r="C460" s="32"/>
      <c r="D460" s="75"/>
      <c r="E460" s="75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76</v>
      </c>
      <c r="D461" s="65"/>
      <c r="E461" s="65"/>
      <c r="F461" s="65"/>
      <c r="G461" s="65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 t="s">
        <v>75</v>
      </c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4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30" t="s">
        <v>36</v>
      </c>
      <c r="B465" s="4"/>
      <c r="C465" s="31" t="s">
        <v>132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8.25" customHeight="1">
      <c r="A466" s="30"/>
      <c r="B466" s="4"/>
      <c r="C466" s="32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 t="s">
        <v>140</v>
      </c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4"/>
      <c r="B469" s="4"/>
      <c r="C469" s="4"/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30" t="s">
        <v>38</v>
      </c>
      <c r="B470" s="4"/>
      <c r="C470" s="31" t="s">
        <v>131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8.25" customHeight="1">
      <c r="A471" s="4"/>
      <c r="B471" s="4"/>
      <c r="C471" s="32"/>
      <c r="D471" s="19"/>
      <c r="E471" s="19"/>
      <c r="F471" s="12"/>
      <c r="G471" s="12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 t="s">
        <v>139</v>
      </c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32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30" t="s">
        <v>39</v>
      </c>
      <c r="B475" s="4"/>
      <c r="C475" s="31" t="s">
        <v>151</v>
      </c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8.25" customHeight="1">
      <c r="A476" s="30"/>
      <c r="B476" s="4"/>
      <c r="C476" s="4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11"/>
      <c r="B477" s="11"/>
      <c r="C477" s="4" t="s">
        <v>65</v>
      </c>
      <c r="D477" s="12"/>
      <c r="E477" s="12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32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 t="s">
        <v>40</v>
      </c>
      <c r="B480" s="4"/>
      <c r="C480" s="31" t="s">
        <v>133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8.25" customHeight="1">
      <c r="A481" s="30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/>
      <c r="B482" s="4"/>
      <c r="C482" s="4" t="s">
        <v>51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110" t="s">
        <v>273</v>
      </c>
      <c r="G483" s="110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4"/>
      <c r="D484" s="4"/>
      <c r="E484" s="4"/>
      <c r="F484" s="91" t="s">
        <v>258</v>
      </c>
      <c r="G484" s="91" t="s">
        <v>259</v>
      </c>
      <c r="H484" s="36"/>
      <c r="I484" s="36"/>
      <c r="J484" s="36"/>
      <c r="K484" s="36"/>
      <c r="L484" s="36"/>
      <c r="M484" s="36"/>
      <c r="N484" s="36"/>
      <c r="O484" s="36"/>
    </row>
    <row r="485" spans="1:15" ht="10.5" customHeight="1">
      <c r="A485" s="4"/>
      <c r="B485" s="4"/>
      <c r="C485" s="4"/>
      <c r="D485" s="4"/>
      <c r="E485" s="4"/>
      <c r="F485" s="40" t="s">
        <v>102</v>
      </c>
      <c r="G485" s="40" t="s">
        <v>102</v>
      </c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11" t="s">
        <v>137</v>
      </c>
      <c r="D486" s="4"/>
      <c r="E486" s="4"/>
      <c r="F486" s="40"/>
      <c r="G486" s="40"/>
      <c r="H486" s="36"/>
      <c r="I486" s="36"/>
      <c r="J486" s="36"/>
      <c r="K486" s="36"/>
      <c r="L486" s="36"/>
      <c r="M486" s="36"/>
      <c r="N486" s="36"/>
      <c r="O486" s="36"/>
    </row>
    <row r="487" spans="1:15" ht="9" customHeight="1">
      <c r="A487" s="4"/>
      <c r="B487" s="4"/>
      <c r="C487" s="11"/>
      <c r="D487" s="4"/>
      <c r="E487" s="4"/>
      <c r="F487" s="34"/>
      <c r="G487" s="34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16</v>
      </c>
      <c r="D488" s="4"/>
      <c r="E488" s="4"/>
      <c r="F488" s="19"/>
      <c r="G488" s="19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17</v>
      </c>
      <c r="D489" s="4"/>
      <c r="E489" s="4"/>
      <c r="F489" s="68" t="s">
        <v>318</v>
      </c>
      <c r="G489" s="68" t="s">
        <v>285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77</v>
      </c>
      <c r="D490" s="4"/>
      <c r="E490" s="4"/>
      <c r="F490" s="68" t="s">
        <v>322</v>
      </c>
      <c r="G490" s="68" t="s">
        <v>286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190</v>
      </c>
      <c r="D491" s="4"/>
      <c r="E491" s="4"/>
      <c r="F491" s="68" t="s">
        <v>321</v>
      </c>
      <c r="G491" s="68" t="s">
        <v>282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191</v>
      </c>
      <c r="D492" s="4"/>
      <c r="E492" s="4"/>
      <c r="F492" s="68" t="s">
        <v>319</v>
      </c>
      <c r="G492" s="68" t="s">
        <v>283</v>
      </c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 t="s">
        <v>78</v>
      </c>
      <c r="D493" s="4"/>
      <c r="E493" s="4"/>
      <c r="F493" s="68" t="s">
        <v>320</v>
      </c>
      <c r="G493" s="68" t="s">
        <v>284</v>
      </c>
      <c r="H493" s="36"/>
      <c r="I493" s="36"/>
      <c r="J493" s="36"/>
      <c r="K493" s="36"/>
      <c r="L493" s="36"/>
      <c r="M493" s="36"/>
      <c r="N493" s="36"/>
      <c r="O493" s="36"/>
    </row>
    <row r="494" spans="1:15" ht="8.25" customHeight="1">
      <c r="A494" s="4"/>
      <c r="B494" s="4"/>
      <c r="C494" s="4"/>
      <c r="D494" s="4"/>
      <c r="E494" s="4"/>
      <c r="F494" s="61"/>
      <c r="G494" s="61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99" t="s">
        <v>323</v>
      </c>
      <c r="G495" s="99" t="s">
        <v>287</v>
      </c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11"/>
      <c r="B496" s="11"/>
      <c r="C496" s="66"/>
      <c r="D496" s="12"/>
      <c r="E496" s="12"/>
      <c r="F496" s="12"/>
      <c r="G496" s="12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4"/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22.5">
      <c r="A498" s="58" t="s">
        <v>147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3" t="s">
        <v>108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1"/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21" customHeight="1">
      <c r="A501" s="82" t="s">
        <v>28</v>
      </c>
      <c r="B501" s="4"/>
      <c r="C501" s="32"/>
      <c r="D501" s="19"/>
      <c r="E501" s="19"/>
      <c r="F501" s="19"/>
      <c r="G501" s="19"/>
      <c r="H501" s="36"/>
      <c r="I501" s="36"/>
      <c r="J501" s="36"/>
      <c r="K501" s="36"/>
      <c r="L501" s="36"/>
      <c r="M501" s="36"/>
      <c r="N501" s="36"/>
      <c r="O501" s="36"/>
    </row>
    <row r="502" spans="1:15" ht="12.75" customHeight="1">
      <c r="A502" s="98"/>
      <c r="B502" s="17"/>
      <c r="C502" s="59"/>
      <c r="D502" s="28"/>
      <c r="E502" s="28"/>
      <c r="F502" s="28"/>
      <c r="G502" s="28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11"/>
      <c r="B503" s="11"/>
      <c r="C503" s="66"/>
      <c r="D503" s="12"/>
      <c r="E503" s="12"/>
      <c r="F503" s="12"/>
      <c r="G503" s="12"/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30" t="s">
        <v>40</v>
      </c>
      <c r="B504" s="4"/>
      <c r="C504" s="31" t="s">
        <v>66</v>
      </c>
      <c r="D504" s="19"/>
      <c r="E504" s="19"/>
      <c r="F504" s="19"/>
      <c r="G504" s="19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110" t="s">
        <v>273</v>
      </c>
      <c r="G505" s="110"/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91" t="s">
        <v>258</v>
      </c>
      <c r="G506" s="91" t="s">
        <v>259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30"/>
      <c r="B507" s="4"/>
      <c r="C507" s="4"/>
      <c r="D507" s="19"/>
      <c r="E507" s="19"/>
      <c r="F507" s="40" t="s">
        <v>102</v>
      </c>
      <c r="G507" s="40" t="s">
        <v>102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 customHeight="1">
      <c r="A508" s="11"/>
      <c r="B508" s="11"/>
      <c r="C508" s="11" t="s">
        <v>138</v>
      </c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9" customHeight="1">
      <c r="A509" s="11"/>
      <c r="B509" s="11"/>
      <c r="C509" s="11"/>
      <c r="D509" s="4"/>
      <c r="E509" s="4"/>
      <c r="F509" s="63"/>
      <c r="G509" s="63"/>
      <c r="H509" s="36"/>
      <c r="I509" s="36"/>
      <c r="J509" s="36"/>
      <c r="K509" s="36"/>
      <c r="L509" s="36"/>
      <c r="M509" s="36"/>
      <c r="N509" s="36"/>
      <c r="O509" s="36"/>
    </row>
    <row r="510" spans="1:15" ht="13.5" customHeight="1">
      <c r="A510" s="11"/>
      <c r="B510" s="11"/>
      <c r="C510" s="4" t="s">
        <v>16</v>
      </c>
      <c r="D510" s="4"/>
      <c r="E510" s="4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77</v>
      </c>
      <c r="D511" s="4"/>
      <c r="E511" s="4"/>
      <c r="F511" s="68" t="s">
        <v>324</v>
      </c>
      <c r="G511" s="68" t="s">
        <v>288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 t="s">
        <v>78</v>
      </c>
      <c r="D512" s="4"/>
      <c r="E512" s="4"/>
      <c r="F512" s="68" t="s">
        <v>325</v>
      </c>
      <c r="G512" s="68" t="s">
        <v>289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64"/>
      <c r="G513" s="64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99" t="s">
        <v>326</v>
      </c>
      <c r="G514" s="99" t="s">
        <v>290</v>
      </c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88"/>
      <c r="G515" s="88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11"/>
      <c r="B516" s="11"/>
      <c r="C516" s="4"/>
      <c r="D516" s="4"/>
      <c r="E516" s="4"/>
      <c r="F516" s="19"/>
      <c r="G516" s="88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30" t="s">
        <v>41</v>
      </c>
      <c r="B517" s="4"/>
      <c r="C517" s="31" t="s">
        <v>134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7.5" customHeight="1">
      <c r="A518" s="30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 t="s">
        <v>252</v>
      </c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19"/>
      <c r="E520" s="19"/>
      <c r="F520" s="19"/>
      <c r="G520" s="19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4"/>
      <c r="B521" s="4"/>
      <c r="C521" s="32"/>
      <c r="D521" s="90"/>
      <c r="E521" s="90"/>
      <c r="F521" s="92"/>
      <c r="G521" s="92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30" t="s">
        <v>42</v>
      </c>
      <c r="B522" s="4"/>
      <c r="C522" s="31" t="s">
        <v>135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8.25" customHeight="1">
      <c r="A523" s="30"/>
      <c r="B523" s="4"/>
      <c r="C523" s="4"/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4"/>
      <c r="B524" s="4"/>
      <c r="C524" s="4" t="s">
        <v>45</v>
      </c>
      <c r="D524" s="39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9" customHeight="1">
      <c r="A525" s="11"/>
      <c r="B525" s="11"/>
      <c r="C525" s="4"/>
      <c r="D525" s="4"/>
      <c r="E525" s="4"/>
      <c r="F525" s="19"/>
      <c r="G525" s="88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66"/>
      <c r="D526" s="12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30" t="s">
        <v>43</v>
      </c>
      <c r="B527" s="4"/>
      <c r="C527" s="31" t="s">
        <v>116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8.2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328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10.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9" customHeight="1">
      <c r="A531" s="11"/>
      <c r="B531" s="11"/>
      <c r="C531" s="66"/>
      <c r="D531" s="12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30" t="s">
        <v>44</v>
      </c>
      <c r="B532" s="4"/>
      <c r="C532" s="31" t="s">
        <v>136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8.2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30"/>
      <c r="B534" s="4"/>
      <c r="C534" s="4" t="s">
        <v>195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8.25" customHeight="1">
      <c r="A535" s="30"/>
      <c r="B535" s="4"/>
      <c r="C535" s="32"/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233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32" t="s">
        <v>327</v>
      </c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234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73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 t="s">
        <v>198</v>
      </c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4"/>
      <c r="B541" s="4"/>
      <c r="C541" s="32"/>
      <c r="D541" s="19"/>
      <c r="E541" s="19"/>
      <c r="F541" s="110" t="s">
        <v>273</v>
      </c>
      <c r="G541" s="110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32"/>
      <c r="D542" s="19"/>
      <c r="E542" s="19"/>
      <c r="F542" s="91" t="s">
        <v>258</v>
      </c>
      <c r="G542" s="91" t="s">
        <v>259</v>
      </c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32"/>
      <c r="D543" s="19"/>
      <c r="E543" s="19"/>
      <c r="F543" s="40" t="s">
        <v>194</v>
      </c>
      <c r="G543" s="40" t="s">
        <v>194</v>
      </c>
      <c r="H543" s="36"/>
      <c r="I543" s="36"/>
      <c r="J543" s="36"/>
      <c r="K543" s="36"/>
      <c r="L543" s="36"/>
      <c r="M543" s="36"/>
      <c r="N543" s="36"/>
      <c r="O543" s="36"/>
    </row>
    <row r="544" spans="1:15" ht="8.25" customHeight="1">
      <c r="A544" s="4"/>
      <c r="B544" s="4"/>
      <c r="C544" s="32"/>
      <c r="D544" s="19"/>
      <c r="E544" s="19"/>
      <c r="F544" s="40"/>
      <c r="G544" s="40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32" t="s">
        <v>193</v>
      </c>
      <c r="D545" s="19"/>
      <c r="E545" s="19"/>
      <c r="F545" s="57">
        <v>56051</v>
      </c>
      <c r="G545" s="57">
        <v>56051</v>
      </c>
      <c r="H545" s="36"/>
      <c r="I545" s="36"/>
      <c r="J545" s="36"/>
      <c r="K545" s="36"/>
      <c r="L545" s="36"/>
      <c r="M545" s="36"/>
      <c r="N545" s="36"/>
      <c r="O545" s="36"/>
    </row>
    <row r="546" spans="1:15" ht="12.75" customHeight="1">
      <c r="A546" s="4"/>
      <c r="B546" s="4"/>
      <c r="C546" s="32" t="s">
        <v>192</v>
      </c>
      <c r="D546" s="19"/>
      <c r="E546" s="19"/>
      <c r="F546" s="57" t="s">
        <v>187</v>
      </c>
      <c r="G546" s="57" t="s">
        <v>187</v>
      </c>
      <c r="H546" s="36"/>
      <c r="I546" s="36"/>
      <c r="J546" s="36"/>
      <c r="K546" s="36"/>
      <c r="L546" s="36"/>
      <c r="M546" s="36"/>
      <c r="N546" s="36"/>
      <c r="O546" s="36"/>
    </row>
    <row r="547" spans="1:15" ht="8.25" customHeight="1">
      <c r="A547" s="4"/>
      <c r="B547" s="4"/>
      <c r="C547" s="32"/>
      <c r="D547" s="19"/>
      <c r="E547" s="19"/>
      <c r="F547" s="19"/>
      <c r="G547" s="19"/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 thickBot="1">
      <c r="A548" s="4"/>
      <c r="B548" s="4"/>
      <c r="C548" s="32" t="s">
        <v>197</v>
      </c>
      <c r="D548" s="19"/>
      <c r="E548" s="19"/>
      <c r="F548" s="78">
        <v>56051</v>
      </c>
      <c r="G548" s="78">
        <v>56051</v>
      </c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 thickTop="1">
      <c r="A549" s="4"/>
      <c r="B549" s="4"/>
      <c r="C549" s="32"/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/>
      <c r="B550" s="4"/>
      <c r="C550" s="73"/>
      <c r="D550" s="19"/>
      <c r="E550" s="19"/>
      <c r="F550" s="19"/>
      <c r="G550" s="19"/>
      <c r="H550" s="36"/>
      <c r="I550" s="36"/>
      <c r="J550" s="36"/>
      <c r="K550" s="36"/>
      <c r="L550" s="36"/>
      <c r="M550" s="36"/>
      <c r="N550" s="36"/>
      <c r="O550" s="36"/>
    </row>
    <row r="551" spans="1:15" ht="12.75" customHeight="1">
      <c r="A551" s="30"/>
      <c r="B551" s="4"/>
      <c r="C551" s="4" t="s">
        <v>196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8.25" customHeight="1">
      <c r="A552" s="30"/>
      <c r="B552" s="4"/>
      <c r="C552" s="4"/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11" t="s">
        <v>50</v>
      </c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12.75" customHeight="1">
      <c r="A554" s="30"/>
      <c r="B554" s="4"/>
      <c r="C554" s="11" t="s">
        <v>15</v>
      </c>
      <c r="D554" s="19"/>
      <c r="E554" s="19"/>
      <c r="F554" s="19"/>
      <c r="G554" s="19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4"/>
      <c r="D555" s="4"/>
      <c r="E555" s="4"/>
      <c r="F555" s="19"/>
      <c r="G555" s="79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4"/>
      <c r="D556" s="4"/>
      <c r="E556" s="4"/>
      <c r="F556" s="19"/>
      <c r="G556" s="79"/>
      <c r="H556" s="36"/>
      <c r="I556" s="36"/>
      <c r="J556" s="36"/>
      <c r="K556" s="36"/>
      <c r="L556" s="36"/>
      <c r="M556" s="36"/>
      <c r="N556" s="36"/>
      <c r="O556" s="36"/>
    </row>
    <row r="557" spans="1:15" ht="12.75" customHeight="1">
      <c r="A557" s="4"/>
      <c r="B557" s="4"/>
      <c r="C557" s="4"/>
      <c r="D557" s="4"/>
      <c r="E557" s="4"/>
      <c r="F557" s="19"/>
      <c r="G557" s="79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4"/>
      <c r="B558" s="4"/>
      <c r="C558" s="32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22.5">
      <c r="A559" s="58"/>
      <c r="B559" s="4"/>
      <c r="C559" s="32"/>
      <c r="D559" s="19"/>
      <c r="E559" s="19"/>
      <c r="F559" s="19"/>
      <c r="G559" s="19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30"/>
      <c r="B560" s="11"/>
      <c r="C560" s="31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04"/>
      <c r="B562" s="105"/>
      <c r="C562" s="105"/>
      <c r="D562" s="106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9" customHeight="1">
      <c r="A563" s="104"/>
      <c r="B563" s="105"/>
      <c r="C563" s="105"/>
      <c r="D563" s="106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04"/>
      <c r="B564" s="107"/>
      <c r="C564" s="107"/>
      <c r="D564" s="108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12.75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9" customHeight="1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12.75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9" customHeight="1">
      <c r="A574" s="11"/>
      <c r="B574" s="11"/>
      <c r="C574" s="4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  <row r="575" spans="1:15" ht="12.75">
      <c r="A575" s="11"/>
      <c r="B575" s="11"/>
      <c r="C575" s="4"/>
      <c r="D575" s="12"/>
      <c r="E575" s="12"/>
      <c r="F575" s="12"/>
      <c r="G575" s="12"/>
      <c r="H575" s="36"/>
      <c r="I575" s="36"/>
      <c r="J575" s="36"/>
      <c r="K575" s="36"/>
      <c r="L575" s="36"/>
      <c r="M575" s="36"/>
      <c r="N575" s="36"/>
      <c r="O575" s="36"/>
    </row>
    <row r="576" spans="1:15" ht="12.75">
      <c r="A576" s="11"/>
      <c r="B576" s="11"/>
      <c r="C576" s="4"/>
      <c r="D576" s="12"/>
      <c r="E576" s="12"/>
      <c r="F576" s="12"/>
      <c r="G576" s="12"/>
      <c r="H576" s="36"/>
      <c r="I576" s="36"/>
      <c r="J576" s="36"/>
      <c r="K576" s="36"/>
      <c r="L576" s="36"/>
      <c r="M576" s="36"/>
      <c r="N576" s="36"/>
      <c r="O576" s="36"/>
    </row>
    <row r="577" spans="1:15" ht="12.75">
      <c r="A577" s="11"/>
      <c r="B577" s="11"/>
      <c r="C577" s="4"/>
      <c r="D577" s="12"/>
      <c r="E577" s="12"/>
      <c r="F577" s="12"/>
      <c r="G577" s="12"/>
      <c r="H577" s="36"/>
      <c r="I577" s="36"/>
      <c r="J577" s="36"/>
      <c r="K577" s="36"/>
      <c r="L577" s="36"/>
      <c r="M577" s="36"/>
      <c r="N577" s="36"/>
      <c r="O577" s="36"/>
    </row>
    <row r="578" spans="1:15" ht="9" customHeight="1">
      <c r="A578" s="11"/>
      <c r="B578" s="11"/>
      <c r="C578" s="4"/>
      <c r="D578" s="12"/>
      <c r="E578" s="12"/>
      <c r="F578" s="12"/>
      <c r="G578" s="12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11"/>
      <c r="B579" s="11"/>
      <c r="C579" s="4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12.75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12.75">
      <c r="A583" s="11"/>
      <c r="B583" s="11"/>
      <c r="C583" s="4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  <row r="584" spans="1:15" ht="9.75" customHeight="1">
      <c r="A584" s="11"/>
      <c r="B584" s="11"/>
      <c r="C584" s="4"/>
      <c r="D584" s="12"/>
      <c r="E584" s="12"/>
      <c r="F584" s="12"/>
      <c r="G584" s="12"/>
      <c r="H584" s="36"/>
      <c r="I584" s="36"/>
      <c r="J584" s="36"/>
      <c r="K584" s="36"/>
      <c r="L584" s="36"/>
      <c r="M584" s="36"/>
      <c r="N584" s="36"/>
      <c r="O584" s="36"/>
    </row>
  </sheetData>
  <mergeCells count="9">
    <mergeCell ref="D68:E68"/>
    <mergeCell ref="D391:E391"/>
    <mergeCell ref="F391:G391"/>
    <mergeCell ref="F411:G411"/>
    <mergeCell ref="F541:G541"/>
    <mergeCell ref="D445:E445"/>
    <mergeCell ref="F445:G445"/>
    <mergeCell ref="F483:G483"/>
    <mergeCell ref="F505:G505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1" max="7" man="1"/>
    <brk id="435" max="7" man="1"/>
    <brk id="496" max="7" man="1"/>
    <brk id="5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2008-08-29T07:45:59Z</cp:lastPrinted>
  <dcterms:created xsi:type="dcterms:W3CDTF">2000-05-27T01:17:24Z</dcterms:created>
  <dcterms:modified xsi:type="dcterms:W3CDTF">2008-08-29T08:10:39Z</dcterms:modified>
  <cp:category/>
  <cp:version/>
  <cp:contentType/>
  <cp:contentStatus/>
</cp:coreProperties>
</file>